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8550"/>
  </bookViews>
  <sheets>
    <sheet name="統計データ" sheetId="1" r:id="rId1"/>
    <sheet name="人口ピラミッド" sheetId="2" r:id="rId2"/>
  </sheets>
  <calcPr calcId="145621"/>
</workbook>
</file>

<file path=xl/calcChain.xml><?xml version="1.0" encoding="utf-8"?>
<calcChain xmlns="http://schemas.openxmlformats.org/spreadsheetml/2006/main">
  <c r="A4" i="2" l="1"/>
  <c r="A3" i="2"/>
  <c r="I3" i="2"/>
  <c r="P3" i="2"/>
  <c r="P4" i="2"/>
  <c r="Q8" i="2"/>
  <c r="P8" i="2"/>
  <c r="O8" i="2"/>
  <c r="Q7" i="2"/>
  <c r="P7" i="2"/>
  <c r="O7" i="2"/>
  <c r="C7" i="2"/>
  <c r="D7" i="2"/>
  <c r="E7" i="2"/>
  <c r="F7" i="2"/>
  <c r="G7" i="2"/>
  <c r="H7" i="2"/>
  <c r="I7" i="2"/>
  <c r="J7" i="2"/>
  <c r="K7" i="2"/>
  <c r="L7" i="2"/>
  <c r="M7" i="2"/>
  <c r="N7" i="2"/>
  <c r="C8" i="2"/>
  <c r="D8" i="2"/>
  <c r="E8" i="2"/>
  <c r="F8" i="2"/>
  <c r="G8" i="2"/>
  <c r="H8" i="2"/>
  <c r="I8" i="2"/>
  <c r="J8" i="2"/>
  <c r="K8" i="2"/>
  <c r="L8" i="2"/>
  <c r="M8" i="2"/>
  <c r="N8" i="2"/>
  <c r="B7" i="2"/>
  <c r="B8" i="2"/>
</calcChain>
</file>

<file path=xl/sharedStrings.xml><?xml version="1.0" encoding="utf-8"?>
<sst xmlns="http://schemas.openxmlformats.org/spreadsheetml/2006/main" count="162" uniqueCount="161">
  <si>
    <t>総数、年齢「不詳」含む</t>
  </si>
  <si>
    <t>総数０～４歳</t>
  </si>
  <si>
    <t>総数５～９歳</t>
  </si>
  <si>
    <t>総数１０～１４歳</t>
  </si>
  <si>
    <t>総数１５～１９歳</t>
  </si>
  <si>
    <t>総数２０～２４歳</t>
  </si>
  <si>
    <t>総数２５～２９歳</t>
  </si>
  <si>
    <t>総数３０～３４歳</t>
  </si>
  <si>
    <t>総数３５～３９歳</t>
  </si>
  <si>
    <t>総数４０～４４歳</t>
  </si>
  <si>
    <t>総数４５～４９歳</t>
  </si>
  <si>
    <t>総数５０～５４歳</t>
  </si>
  <si>
    <t>総数５５～５９歳</t>
  </si>
  <si>
    <t>総数６０～６４歳</t>
  </si>
  <si>
    <t>総数６５～６９歳</t>
  </si>
  <si>
    <t>総数７０～７４歳</t>
  </si>
  <si>
    <t>総数１５歳未満</t>
  </si>
  <si>
    <t>総数１５～６４歳</t>
  </si>
  <si>
    <t>総数６５歳以上</t>
  </si>
  <si>
    <t>総数７５歳以上</t>
  </si>
  <si>
    <t>男の総数、年齢「不詳」含む</t>
  </si>
  <si>
    <t>男０～４歳</t>
  </si>
  <si>
    <t>男５～９歳</t>
  </si>
  <si>
    <t>男１０～１４歳</t>
  </si>
  <si>
    <t>男１５～１９歳</t>
  </si>
  <si>
    <t>男２０～２４歳</t>
  </si>
  <si>
    <t>男２５～２９歳</t>
  </si>
  <si>
    <t>男３０～３４歳</t>
  </si>
  <si>
    <t>男３５～３９歳</t>
  </si>
  <si>
    <t>男４０～４４歳</t>
  </si>
  <si>
    <t>男４５～４９歳</t>
  </si>
  <si>
    <t>男５０～５４歳</t>
  </si>
  <si>
    <t>男５５～５９歳</t>
  </si>
  <si>
    <t>男６０～６４歳</t>
  </si>
  <si>
    <t>男６５～６９歳</t>
  </si>
  <si>
    <t>男７０～７４歳</t>
  </si>
  <si>
    <t>男１５歳未満</t>
  </si>
  <si>
    <t>男１５～６４歳</t>
  </si>
  <si>
    <t>男６５歳以上</t>
  </si>
  <si>
    <t>男７５歳以上</t>
  </si>
  <si>
    <t>女の総数、年齢「不詳」含む</t>
  </si>
  <si>
    <t>女０～４歳</t>
  </si>
  <si>
    <t>女５～９歳</t>
  </si>
  <si>
    <t>女１０～１４歳</t>
  </si>
  <si>
    <t>女１５～１９歳</t>
  </si>
  <si>
    <t>女２０～２４歳</t>
  </si>
  <si>
    <t>女２５～２９歳</t>
  </si>
  <si>
    <t>女３０～３４歳</t>
  </si>
  <si>
    <t>女３５～３９歳</t>
  </si>
  <si>
    <t>女４０～４４歳</t>
  </si>
  <si>
    <t>女４５～４９歳</t>
  </si>
  <si>
    <t>女５０～５４歳</t>
  </si>
  <si>
    <t>女５５～５９歳</t>
  </si>
  <si>
    <t>女６０～６４歳</t>
  </si>
  <si>
    <t>女６５～６９歳</t>
  </si>
  <si>
    <t>女７０～７４歳</t>
  </si>
  <si>
    <t>女１５歳未満</t>
  </si>
  <si>
    <t>女１５～６４歳</t>
  </si>
  <si>
    <t>女６５歳以上</t>
  </si>
  <si>
    <t>女７５歳以上</t>
  </si>
  <si>
    <t>男</t>
    <rPh sb="0" eb="1">
      <t>オトコ</t>
    </rPh>
    <phoneticPr fontId="2"/>
  </si>
  <si>
    <t>女</t>
    <rPh sb="0" eb="1">
      <t>オンナ</t>
    </rPh>
    <phoneticPr fontId="2"/>
  </si>
  <si>
    <t>男女別・年齢別人口構成</t>
    <rPh sb="0" eb="3">
      <t>ダンジョベツ</t>
    </rPh>
    <rPh sb="4" eb="6">
      <t>ネンレイ</t>
    </rPh>
    <rPh sb="6" eb="7">
      <t>ベツ</t>
    </rPh>
    <rPh sb="7" eb="9">
      <t>ジンコウ</t>
    </rPh>
    <rPh sb="9" eb="11">
      <t>コウセイ</t>
    </rPh>
    <phoneticPr fontId="2"/>
  </si>
  <si>
    <t>KEY_CODE</t>
  </si>
  <si>
    <t>HYOSYO</t>
  </si>
  <si>
    <t>CITYNAME</t>
  </si>
  <si>
    <t>NAME</t>
  </si>
  <si>
    <t>後期高齢人口比率</t>
    <rPh sb="0" eb="2">
      <t>コウキ</t>
    </rPh>
    <rPh sb="2" eb="4">
      <t>コウレイ</t>
    </rPh>
    <rPh sb="4" eb="6">
      <t>ジンコウ</t>
    </rPh>
    <rPh sb="6" eb="8">
      <t>ヒリツ</t>
    </rPh>
    <phoneticPr fontId="2"/>
  </si>
  <si>
    <t>高齢人口比率</t>
    <rPh sb="0" eb="2">
      <t>コウレイ</t>
    </rPh>
    <rPh sb="2" eb="4">
      <t>ジンコウ</t>
    </rPh>
    <rPh sb="4" eb="6">
      <t>ヒリツ</t>
    </rPh>
    <phoneticPr fontId="2"/>
  </si>
  <si>
    <t>総人口</t>
    <rPh sb="0" eb="3">
      <t>ソウジンコウ</t>
    </rPh>
    <phoneticPr fontId="2"/>
  </si>
  <si>
    <t>人</t>
    <rPh sb="0" eb="1">
      <t>ニン</t>
    </rPh>
    <phoneticPr fontId="2"/>
  </si>
  <si>
    <t>％</t>
    <phoneticPr fontId="2"/>
  </si>
  <si>
    <t>22XXXXXXXXX</t>
    <phoneticPr fontId="2"/>
  </si>
  <si>
    <t>X</t>
    <phoneticPr fontId="2"/>
  </si>
  <si>
    <t>●●市</t>
    <rPh sb="2" eb="3">
      <t>シ</t>
    </rPh>
    <phoneticPr fontId="2"/>
  </si>
  <si>
    <t>●●●町</t>
    <rPh sb="3" eb="4">
      <t>マチ</t>
    </rPh>
    <phoneticPr fontId="2"/>
  </si>
  <si>
    <t>注：人口ピラミッドの数値の単位は％（総人口に対する割合）</t>
    <rPh sb="0" eb="1">
      <t>チュウ</t>
    </rPh>
    <rPh sb="2" eb="4">
      <t>ジンコウ</t>
    </rPh>
    <rPh sb="10" eb="12">
      <t>スウチ</t>
    </rPh>
    <rPh sb="13" eb="15">
      <t>タンイ</t>
    </rPh>
    <rPh sb="18" eb="21">
      <t>ソウジンコウ</t>
    </rPh>
    <rPh sb="22" eb="23">
      <t>タイ</t>
    </rPh>
    <rPh sb="25" eb="27">
      <t>ワリアイ</t>
    </rPh>
    <phoneticPr fontId="2"/>
  </si>
  <si>
    <t xml:space="preserve"> 0歳～ 4歳</t>
    <rPh sb="2" eb="3">
      <t>サイ</t>
    </rPh>
    <rPh sb="6" eb="7">
      <t>サイ</t>
    </rPh>
    <phoneticPr fontId="2"/>
  </si>
  <si>
    <t xml:space="preserve"> 5歳～ 9歳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</si>
  <si>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</si>
  <si>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</si>
  <si>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</si>
  <si>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</si>
  <si>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</si>
  <si>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</si>
  <si>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</si>
  <si>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</si>
  <si>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</si>
  <si>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</si>
  <si>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</si>
  <si>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</si>
  <si>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</si>
  <si>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　　</t>
  </si>
  <si>
    <t>HTKSYORI</t>
  </si>
  <si>
    <t>HTKSAKI</t>
  </si>
  <si>
    <t>GASSAN</t>
  </si>
  <si>
    <t>T000573001</t>
  </si>
  <si>
    <t>T000573002</t>
  </si>
  <si>
    <t>T000573003</t>
  </si>
  <si>
    <t>T000573004</t>
  </si>
  <si>
    <t>T000573005</t>
  </si>
  <si>
    <t>T000573006</t>
  </si>
  <si>
    <t>T000573007</t>
  </si>
  <si>
    <t>T000573008</t>
  </si>
  <si>
    <t>T000573009</t>
  </si>
  <si>
    <t>T000573010</t>
  </si>
  <si>
    <t>T000573011</t>
  </si>
  <si>
    <t>T000573012</t>
  </si>
  <si>
    <t>T000573013</t>
  </si>
  <si>
    <t>T000573014</t>
  </si>
  <si>
    <t>T000573015</t>
  </si>
  <si>
    <t>T000573016</t>
  </si>
  <si>
    <t>T000573017</t>
  </si>
  <si>
    <t>T000573018</t>
  </si>
  <si>
    <t>T000573019</t>
  </si>
  <si>
    <t>T000573020</t>
  </si>
  <si>
    <t>T000573021</t>
  </si>
  <si>
    <t>T000573022</t>
  </si>
  <si>
    <t>T000573023</t>
  </si>
  <si>
    <t>T000573024</t>
  </si>
  <si>
    <t>T000573025</t>
  </si>
  <si>
    <t>T000573026</t>
  </si>
  <si>
    <t>T000573027</t>
  </si>
  <si>
    <t>T000573028</t>
  </si>
  <si>
    <t>T000573029</t>
  </si>
  <si>
    <t>T000573030</t>
  </si>
  <si>
    <t>T000573031</t>
  </si>
  <si>
    <t>T000573032</t>
  </si>
  <si>
    <t>T000573033</t>
  </si>
  <si>
    <t>T000573034</t>
  </si>
  <si>
    <t>T000573035</t>
  </si>
  <si>
    <t>T000573036</t>
  </si>
  <si>
    <t>T000573037</t>
  </si>
  <si>
    <t>T000573038</t>
  </si>
  <si>
    <t>T000573039</t>
  </si>
  <si>
    <t>T000573040</t>
  </si>
  <si>
    <t>T000573041</t>
  </si>
  <si>
    <t>T000573042</t>
  </si>
  <si>
    <t>T000573043</t>
  </si>
  <si>
    <t>T000573044</t>
  </si>
  <si>
    <t>T000573045</t>
  </si>
  <si>
    <t>T000573046</t>
  </si>
  <si>
    <t>T000573047</t>
  </si>
  <si>
    <t>T000573048</t>
  </si>
  <si>
    <t>T000573049</t>
  </si>
  <si>
    <t>T000573050</t>
  </si>
  <si>
    <t>T000573051</t>
  </si>
  <si>
    <t>T000573052</t>
  </si>
  <si>
    <t>T000573053</t>
  </si>
  <si>
    <t>T000573054</t>
  </si>
  <si>
    <t>T000573055</t>
  </si>
  <si>
    <t>T000573056</t>
  </si>
  <si>
    <t>T000573057</t>
  </si>
  <si>
    <t>T000573058</t>
  </si>
  <si>
    <t>T000573059</t>
  </si>
  <si>
    <t>T000573060</t>
  </si>
  <si>
    <t>資料：平成22年国勢調査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</si>
  <si>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>　▲▲▲▲▲　この上の行に、「統計ＧＩＳ」からダウンロードしてきたファイル中の当該地域のデータをコピーする。　▲▲▲▲▲</t>
    <rPh sb="9" eb="10">
      <t>ウエ</t>
    </rPh>
    <rPh sb="11" eb="12">
      <t>ギョウ</t>
    </rPh>
    <rPh sb="15" eb="17">
      <t>トウケイ</t>
    </rPh>
    <rPh sb="37" eb="38">
      <t>チュウ</t>
    </rPh>
    <rPh sb="39" eb="41">
      <t>トウガイ</t>
    </rPh>
    <rPh sb="41" eb="43">
      <t>チイキ</t>
    </rPh>
    <phoneticPr fontId="2"/>
  </si>
  <si>
    <t>対応データ</t>
    <rPh sb="0" eb="2">
      <t>タイオウ</t>
    </rPh>
    <phoneticPr fontId="2"/>
  </si>
  <si>
    <t>　※平成12年・平成17年国勢調査データは、書式が異なるため対応していません。</t>
    <rPh sb="2" eb="4">
      <t>ヘイセイ</t>
    </rPh>
    <rPh sb="6" eb="7">
      <t>ネン</t>
    </rPh>
    <rPh sb="8" eb="10">
      <t>ヘイセイ</t>
    </rPh>
    <rPh sb="12" eb="13">
      <t>ネン</t>
    </rPh>
    <rPh sb="13" eb="15">
      <t>コクセイ</t>
    </rPh>
    <rPh sb="15" eb="17">
      <t>チョウサ</t>
    </rPh>
    <rPh sb="22" eb="24">
      <t>ショシキ</t>
    </rPh>
    <rPh sb="25" eb="26">
      <t>コト</t>
    </rPh>
    <rPh sb="30" eb="32">
      <t>タイオウ</t>
    </rPh>
    <phoneticPr fontId="2"/>
  </si>
  <si>
    <t>　平成22年国勢調査（小地域）　→　年齢別（５歳階級、４区分）、男女別人口　（ファイル名：tblT000573C*****.txt）</t>
    <rPh sb="1" eb="3">
      <t>ヘイセイ</t>
    </rPh>
    <rPh sb="5" eb="6">
      <t>ネン</t>
    </rPh>
    <rPh sb="6" eb="8">
      <t>コクセイ</t>
    </rPh>
    <rPh sb="8" eb="10">
      <t>チョウサ</t>
    </rPh>
    <rPh sb="43" eb="4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</si>
</sst>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.0;[Red]\-#,##0.0"/>
    <numFmt numFmtId="178" formatCode="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76" fontId="0" fillId="0" borderId="0" xfId="0" applyNumberFormat="1">
      <alignment vertical="center"/>
    </xf>
    <xf numFmtId="0" fontId="1" fillId="0" borderId="0" xfId="0" applyFont="1" applyAlignment="1"/>
    <xf numFmtId="0" fontId="5" fillId="0" borderId="0" xfId="0" applyFont="1" applyAlignment="1">
      <alignment horizontal="left"/>
    </xf>
    <xf numFmtId="178" fontId="4" fillId="0" borderId="0" xfId="0" applyNumberFormat="1" applyFont="1" applyAlignment="1"/>
    <xf numFmtId="177" fontId="4" fillId="0" borderId="0" xfId="0" applyNumberFormat="1" applyFont="1" applyAlignment="1"/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4" fillId="0" borderId="0" xfId="1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82347074013855E-2"/>
          <c:y val="1.3888926565013468E-2"/>
          <c:w val="0.94550878007983652"/>
          <c:h val="0.89722465609987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人口ピラミッド!$A$7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人口ピラミッド!$B$6:$Q$6</c:f>
              <c:strCache>
                <c:ptCount val="16"/>
                <c:pt idx="0">
                  <c:v> 0歳～ 4歳</c:v>
                </c:pt>
                <c:pt idx="1">
                  <c:v> 5歳～ 9歳</c:v>
                </c:pt>
                <c:pt idx="2">
                  <c:v>10歳～14歳</c:v>
                </c:pt>
                <c:pt idx="3">
                  <c:v>15歳～19歳</c:v>
                </c:pt>
                <c:pt idx="4">
                  <c:v>20歳～24歳</c:v>
                </c:pt>
                <c:pt idx="5">
                  <c:v>25歳～29歳</c:v>
                </c:pt>
                <c:pt idx="6">
                  <c:v>30歳～34歳</c:v>
                </c:pt>
                <c:pt idx="7">
                  <c:v>35歳～39歳</c:v>
                </c:pt>
                <c:pt idx="8">
                  <c:v>40歳～44歳</c:v>
                </c:pt>
                <c:pt idx="9">
                  <c:v>45歳～49歳</c:v>
                </c:pt>
                <c:pt idx="10">
                  <c:v>50歳～54歳</c:v>
                </c:pt>
                <c:pt idx="11">
                  <c:v>55歳～59歳</c:v>
                </c:pt>
                <c:pt idx="12">
                  <c:v>60歳～64歳</c:v>
                </c:pt>
                <c:pt idx="13">
                  <c:v>65歳～69歳</c:v>
                </c:pt>
                <c:pt idx="14">
                  <c:v>70歳～74歳</c:v>
                </c:pt>
                <c:pt idx="15">
                  <c:v>75歳～　　</c:v>
                </c:pt>
              </c:strCache>
            </c:strRef>
          </c:cat>
          <c:val>
            <c:numRef>
              <c:f>人口ピラミッド!$B$7:$Q$7</c:f>
              <c:numCache>
                <c:formatCode>0.0_ </c:formatCode>
                <c:ptCount val="16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-4</c:v>
                </c:pt>
                <c:pt idx="12">
                  <c:v>-4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</c:numCache>
            </c:numRef>
          </c:val>
        </c:ser>
        <c:ser>
          <c:idx val="1"/>
          <c:order val="1"/>
          <c:tx>
            <c:strRef>
              <c:f>人口ピラミッド!$A$8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cat>
            <c:strRef>
              <c:f>人口ピラミッド!$B$6:$Q$6</c:f>
              <c:strCache>
                <c:ptCount val="16"/>
                <c:pt idx="0">
                  <c:v> 0歳～ 4歳</c:v>
                </c:pt>
                <c:pt idx="1">
                  <c:v> 5歳～ 9歳</c:v>
                </c:pt>
                <c:pt idx="2">
                  <c:v>10歳～14歳</c:v>
                </c:pt>
                <c:pt idx="3">
                  <c:v>15歳～19歳</c:v>
                </c:pt>
                <c:pt idx="4">
                  <c:v>20歳～24歳</c:v>
                </c:pt>
                <c:pt idx="5">
                  <c:v>25歳～29歳</c:v>
                </c:pt>
                <c:pt idx="6">
                  <c:v>30歳～34歳</c:v>
                </c:pt>
                <c:pt idx="7">
                  <c:v>35歳～39歳</c:v>
                </c:pt>
                <c:pt idx="8">
                  <c:v>40歳～44歳</c:v>
                </c:pt>
                <c:pt idx="9">
                  <c:v>45歳～49歳</c:v>
                </c:pt>
                <c:pt idx="10">
                  <c:v>50歳～54歳</c:v>
                </c:pt>
                <c:pt idx="11">
                  <c:v>55歳～59歳</c:v>
                </c:pt>
                <c:pt idx="12">
                  <c:v>60歳～64歳</c:v>
                </c:pt>
                <c:pt idx="13">
                  <c:v>65歳～69歳</c:v>
                </c:pt>
                <c:pt idx="14">
                  <c:v>70歳～74歳</c:v>
                </c:pt>
                <c:pt idx="15">
                  <c:v>75歳～　　</c:v>
                </c:pt>
              </c:strCache>
            </c:strRef>
          </c:cat>
          <c:val>
            <c:numRef>
              <c:f>人口ピラミッド!$B$8:$Q$8</c:f>
              <c:numCache>
                <c:formatCode>0.0_ 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281728"/>
        <c:axId val="162283520"/>
      </c:barChart>
      <c:catAx>
        <c:axId val="16228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22835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62283520"/>
        <c:scaling>
          <c:orientation val="minMax"/>
          <c:max val="12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;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2281728"/>
        <c:crosses val="autoZero"/>
        <c:crossBetween val="between"/>
        <c:majorUnit val="2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09591964855229E-2"/>
          <c:y val="1.3888926565013468E-2"/>
          <c:w val="8.1001531003724314E-2"/>
          <c:h val="0.15555597752815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"/>
  <sheetViews>
    <sheetView tabSelected="1" workbookViewId="0">
      <selection activeCell="A3" sqref="A3"/>
    </sheetView>
  </sheetViews>
  <sheetFormatPr defaultRowHeight="13.5"/>
  <cols>
    <col min="1" max="1" width="12" style="1" customWidth="1"/>
    <col min="2" max="2" width="2.75" style="1" customWidth="1"/>
    <col min="3" max="3" width="9" style="1"/>
    <col min="4" max="4" width="13.75" style="1" customWidth="1"/>
    <col min="5" max="7" width="2.75" style="1" customWidth="1"/>
    <col min="8" max="16384" width="9" style="1"/>
  </cols>
  <sheetData>
    <row r="1" spans="1:69" s="2" customFormat="1">
      <c r="A1" s="2" t="s">
        <v>63</v>
      </c>
      <c r="B1" s="2" t="s">
        <v>64</v>
      </c>
      <c r="C1" s="2" t="s">
        <v>65</v>
      </c>
      <c r="D1" s="2" t="s">
        <v>66</v>
      </c>
      <c r="E1" s="2" t="s">
        <v>93</v>
      </c>
      <c r="F1" s="2" t="s">
        <v>94</v>
      </c>
      <c r="G1" s="2" t="s">
        <v>95</v>
      </c>
      <c r="H1" s="2" t="s">
        <v>96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101</v>
      </c>
      <c r="N1" s="2" t="s">
        <v>102</v>
      </c>
      <c r="O1" s="2" t="s">
        <v>103</v>
      </c>
      <c r="P1" s="2" t="s">
        <v>104</v>
      </c>
      <c r="Q1" s="2" t="s">
        <v>105</v>
      </c>
      <c r="R1" s="2" t="s">
        <v>106</v>
      </c>
      <c r="S1" s="2" t="s">
        <v>107</v>
      </c>
      <c r="T1" s="2" t="s">
        <v>108</v>
      </c>
      <c r="U1" s="2" t="s">
        <v>109</v>
      </c>
      <c r="V1" s="2" t="s">
        <v>110</v>
      </c>
      <c r="W1" s="2" t="s">
        <v>111</v>
      </c>
      <c r="X1" s="2" t="s">
        <v>112</v>
      </c>
      <c r="Y1" s="2" t="s">
        <v>113</v>
      </c>
      <c r="Z1" s="2" t="s">
        <v>114</v>
      </c>
      <c r="AA1" s="2" t="s">
        <v>115</v>
      </c>
      <c r="AB1" s="2" t="s">
        <v>116</v>
      </c>
      <c r="AC1" s="2" t="s">
        <v>117</v>
      </c>
      <c r="AD1" s="2" t="s">
        <v>118</v>
      </c>
      <c r="AE1" s="2" t="s">
        <v>119</v>
      </c>
      <c r="AF1" s="2" t="s">
        <v>120</v>
      </c>
      <c r="AG1" s="2" t="s">
        <v>121</v>
      </c>
      <c r="AH1" s="2" t="s">
        <v>122</v>
      </c>
      <c r="AI1" s="2" t="s">
        <v>123</v>
      </c>
      <c r="AJ1" s="2" t="s">
        <v>124</v>
      </c>
      <c r="AK1" s="2" t="s">
        <v>125</v>
      </c>
      <c r="AL1" s="2" t="s">
        <v>126</v>
      </c>
      <c r="AM1" s="2" t="s">
        <v>127</v>
      </c>
      <c r="AN1" s="2" t="s">
        <v>128</v>
      </c>
      <c r="AO1" s="2" t="s">
        <v>129</v>
      </c>
      <c r="AP1" s="2" t="s">
        <v>130</v>
      </c>
      <c r="AQ1" s="2" t="s">
        <v>131</v>
      </c>
      <c r="AR1" s="2" t="s">
        <v>132</v>
      </c>
      <c r="AS1" s="2" t="s">
        <v>133</v>
      </c>
      <c r="AT1" s="2" t="s">
        <v>134</v>
      </c>
      <c r="AU1" s="2" t="s">
        <v>135</v>
      </c>
      <c r="AV1" s="2" t="s">
        <v>136</v>
      </c>
      <c r="AW1" s="2" t="s">
        <v>137</v>
      </c>
      <c r="AX1" s="2" t="s">
        <v>138</v>
      </c>
      <c r="AY1" s="2" t="s">
        <v>139</v>
      </c>
      <c r="AZ1" s="2" t="s">
        <v>140</v>
      </c>
      <c r="BA1" s="2" t="s">
        <v>141</v>
      </c>
      <c r="BB1" s="2" t="s">
        <v>142</v>
      </c>
      <c r="BC1" s="2" t="s">
        <v>143</v>
      </c>
      <c r="BD1" s="2" t="s">
        <v>144</v>
      </c>
      <c r="BE1" s="2" t="s">
        <v>145</v>
      </c>
      <c r="BF1" s="2" t="s">
        <v>146</v>
      </c>
      <c r="BG1" s="2" t="s">
        <v>147</v>
      </c>
      <c r="BH1" s="2" t="s">
        <v>148</v>
      </c>
      <c r="BI1" s="2" t="s">
        <v>149</v>
      </c>
      <c r="BJ1" s="2" t="s">
        <v>150</v>
      </c>
      <c r="BK1" s="2" t="s">
        <v>151</v>
      </c>
      <c r="BL1" s="2" t="s">
        <v>152</v>
      </c>
      <c r="BM1" s="2" t="s">
        <v>153</v>
      </c>
      <c r="BN1" s="2" t="s">
        <v>154</v>
      </c>
      <c r="BO1" s="2" t="s">
        <v>155</v>
      </c>
    </row>
    <row r="2" spans="1:69" s="2" customFormat="1">
      <c r="H2" s="2" t="s">
        <v>0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  <c r="AI2" s="2" t="s">
        <v>27</v>
      </c>
      <c r="AJ2" s="2" t="s">
        <v>28</v>
      </c>
      <c r="AK2" s="2" t="s">
        <v>29</v>
      </c>
      <c r="AL2" s="2" t="s">
        <v>30</v>
      </c>
      <c r="AM2" s="2" t="s">
        <v>31</v>
      </c>
      <c r="AN2" s="2" t="s">
        <v>32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37</v>
      </c>
      <c r="AT2" s="2" t="s">
        <v>38</v>
      </c>
      <c r="AU2" s="2" t="s">
        <v>39</v>
      </c>
      <c r="AV2" s="2" t="s">
        <v>40</v>
      </c>
      <c r="AW2" s="2" t="s">
        <v>41</v>
      </c>
      <c r="AX2" s="2" t="s">
        <v>42</v>
      </c>
      <c r="AY2" s="2" t="s">
        <v>43</v>
      </c>
      <c r="AZ2" s="2" t="s">
        <v>44</v>
      </c>
      <c r="BA2" s="2" t="s">
        <v>45</v>
      </c>
      <c r="BB2" s="2" t="s">
        <v>46</v>
      </c>
      <c r="BC2" s="2" t="s">
        <v>47</v>
      </c>
      <c r="BD2" s="2" t="s">
        <v>48</v>
      </c>
      <c r="BE2" s="2" t="s">
        <v>49</v>
      </c>
      <c r="BF2" s="2" t="s">
        <v>50</v>
      </c>
      <c r="BG2" s="2" t="s">
        <v>51</v>
      </c>
      <c r="BH2" s="2" t="s">
        <v>52</v>
      </c>
      <c r="BI2" s="2" t="s">
        <v>53</v>
      </c>
      <c r="BJ2" s="2" t="s">
        <v>54</v>
      </c>
      <c r="BK2" s="2" t="s">
        <v>55</v>
      </c>
      <c r="BL2" s="2" t="s">
        <v>56</v>
      </c>
      <c r="BM2" s="2" t="s">
        <v>57</v>
      </c>
      <c r="BN2" s="2" t="s">
        <v>58</v>
      </c>
      <c r="BO2" s="2" t="s">
        <v>59</v>
      </c>
    </row>
    <row r="3" spans="1:69" customFormat="1">
      <c r="A3" t="s">
        <v>72</v>
      </c>
      <c r="B3" t="s">
        <v>73</v>
      </c>
      <c r="C3" t="s">
        <v>74</v>
      </c>
      <c r="D3" t="s">
        <v>75</v>
      </c>
      <c r="H3">
        <v>100</v>
      </c>
      <c r="I3">
        <v>6</v>
      </c>
      <c r="J3">
        <v>6</v>
      </c>
      <c r="K3">
        <v>6</v>
      </c>
      <c r="L3">
        <v>6</v>
      </c>
      <c r="M3">
        <v>6</v>
      </c>
      <c r="N3">
        <v>6</v>
      </c>
      <c r="O3">
        <v>6</v>
      </c>
      <c r="P3">
        <v>6</v>
      </c>
      <c r="Q3">
        <v>6</v>
      </c>
      <c r="R3">
        <v>6</v>
      </c>
      <c r="S3">
        <v>6</v>
      </c>
      <c r="T3">
        <v>8</v>
      </c>
      <c r="U3">
        <v>8</v>
      </c>
      <c r="V3">
        <v>6</v>
      </c>
      <c r="W3">
        <v>6</v>
      </c>
      <c r="X3">
        <v>18</v>
      </c>
      <c r="Y3">
        <v>64</v>
      </c>
      <c r="Z3">
        <v>18</v>
      </c>
      <c r="AA3">
        <v>6</v>
      </c>
      <c r="AB3">
        <v>50</v>
      </c>
      <c r="AC3">
        <v>3</v>
      </c>
      <c r="AD3">
        <v>3</v>
      </c>
      <c r="AE3">
        <v>3</v>
      </c>
      <c r="AF3">
        <v>3</v>
      </c>
      <c r="AG3">
        <v>3</v>
      </c>
      <c r="AH3">
        <v>3</v>
      </c>
      <c r="AI3">
        <v>3</v>
      </c>
      <c r="AJ3">
        <v>3</v>
      </c>
      <c r="AK3">
        <v>3</v>
      </c>
      <c r="AL3">
        <v>3</v>
      </c>
      <c r="AM3">
        <v>3</v>
      </c>
      <c r="AN3">
        <v>4</v>
      </c>
      <c r="AO3">
        <v>4</v>
      </c>
      <c r="AP3">
        <v>3</v>
      </c>
      <c r="AQ3">
        <v>3</v>
      </c>
      <c r="AR3">
        <v>9</v>
      </c>
      <c r="AS3">
        <v>32</v>
      </c>
      <c r="AT3">
        <v>9</v>
      </c>
      <c r="AU3">
        <v>3</v>
      </c>
      <c r="AV3">
        <v>50</v>
      </c>
      <c r="AW3">
        <v>3</v>
      </c>
      <c r="AX3">
        <v>3</v>
      </c>
      <c r="AY3">
        <v>3</v>
      </c>
      <c r="AZ3">
        <v>3</v>
      </c>
      <c r="BA3">
        <v>3</v>
      </c>
      <c r="BB3">
        <v>3</v>
      </c>
      <c r="BC3">
        <v>3</v>
      </c>
      <c r="BD3">
        <v>3</v>
      </c>
      <c r="BE3">
        <v>3</v>
      </c>
      <c r="BF3">
        <v>3</v>
      </c>
      <c r="BG3">
        <v>3</v>
      </c>
      <c r="BH3">
        <v>4</v>
      </c>
      <c r="BI3">
        <v>4</v>
      </c>
      <c r="BJ3">
        <v>3</v>
      </c>
      <c r="BK3">
        <v>3</v>
      </c>
      <c r="BL3">
        <v>9</v>
      </c>
      <c r="BM3">
        <v>32</v>
      </c>
      <c r="BN3">
        <v>9</v>
      </c>
      <c r="BO3">
        <v>3</v>
      </c>
      <c r="BP3" s="10"/>
      <c r="BQ3" s="10"/>
    </row>
    <row r="4" spans="1:69" s="2" customFormat="1">
      <c r="A4" s="2" t="s">
        <v>157</v>
      </c>
    </row>
    <row r="5" spans="1:69" s="2" customFormat="1"/>
    <row r="6" spans="1:69" s="2" customFormat="1">
      <c r="A6" s="2" t="s">
        <v>158</v>
      </c>
    </row>
    <row r="7" spans="1:69" s="2" customFormat="1">
      <c r="A7" s="2" t="s">
        <v>160</v>
      </c>
    </row>
    <row r="8" spans="1:69" s="2" customFormat="1"/>
    <row r="9" spans="1:69" s="2" customFormat="1">
      <c r="A9" s="2" t="s">
        <v>159</v>
      </c>
    </row>
    <row r="10" spans="1:69" s="2" customFormat="1"/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2" sqref="A2"/>
    </sheetView>
  </sheetViews>
  <sheetFormatPr defaultRowHeight="13.5"/>
  <cols>
    <col min="1" max="1" width="2.875" customWidth="1"/>
    <col min="2" max="7" width="5.125" customWidth="1"/>
    <col min="8" max="8" width="6.375" customWidth="1"/>
    <col min="9" max="9" width="3.875" customWidth="1"/>
    <col min="10" max="17" width="5.125" customWidth="1"/>
    <col min="18" max="18" width="1.25" customWidth="1"/>
  </cols>
  <sheetData>
    <row r="1" spans="1:17">
      <c r="A1" t="s">
        <v>62</v>
      </c>
    </row>
    <row r="3" spans="1:17">
      <c r="A3" s="7" t="str">
        <f>TEXT(統計データ!A3,"@")</f>
        <v>22XXXXXXXXX</v>
      </c>
      <c r="B3" s="8"/>
      <c r="C3" s="8"/>
      <c r="D3" s="8"/>
      <c r="E3" s="8"/>
      <c r="F3" s="11"/>
      <c r="G3" s="11"/>
      <c r="H3" s="9" t="s">
        <v>69</v>
      </c>
      <c r="I3" s="17">
        <f>統計データ!H3</f>
        <v>100</v>
      </c>
      <c r="J3" s="17"/>
      <c r="K3" s="9" t="s">
        <v>70</v>
      </c>
      <c r="L3" s="9"/>
      <c r="M3" s="9" t="s">
        <v>68</v>
      </c>
      <c r="N3" s="9"/>
      <c r="O3" s="9"/>
      <c r="P3" s="13">
        <f>ROUND(統計データ!Z3/統計データ!H3*100,1)</f>
        <v>18</v>
      </c>
      <c r="Q3" s="9" t="s">
        <v>71</v>
      </c>
    </row>
    <row r="4" spans="1:17" ht="19.5" customHeight="1">
      <c r="A4" s="12" t="str">
        <f>統計データ!C3&amp;" "&amp;統計データ!D3</f>
        <v>●●市 ●●●町</v>
      </c>
      <c r="B4" s="8"/>
      <c r="C4" s="8"/>
      <c r="D4" s="8"/>
      <c r="E4" s="8"/>
      <c r="F4" s="11"/>
      <c r="G4" s="11"/>
      <c r="H4" s="9"/>
      <c r="I4" s="9"/>
      <c r="J4" s="14"/>
      <c r="K4" s="9"/>
      <c r="L4" s="9"/>
      <c r="M4" s="9" t="s">
        <v>67</v>
      </c>
      <c r="N4" s="9"/>
      <c r="O4" s="9"/>
      <c r="P4" s="13">
        <f>ROUND(統計データ!AA3/統計データ!H3*100,1)</f>
        <v>6</v>
      </c>
      <c r="Q4" s="9" t="s">
        <v>71</v>
      </c>
    </row>
    <row r="6" spans="1:17">
      <c r="A6" s="3"/>
      <c r="B6" s="4" t="s">
        <v>77</v>
      </c>
      <c r="C6" s="4" t="s">
        <v>78</v>
      </c>
      <c r="D6" s="4" t="s">
        <v>79</v>
      </c>
      <c r="E6" s="4" t="s">
        <v>80</v>
      </c>
      <c r="F6" s="4" t="s">
        <v>81</v>
      </c>
      <c r="G6" s="4" t="s">
        <v>82</v>
      </c>
      <c r="H6" s="4" t="s">
        <v>83</v>
      </c>
      <c r="I6" s="4" t="s">
        <v>84</v>
      </c>
      <c r="J6" s="4" t="s">
        <v>85</v>
      </c>
      <c r="K6" s="4" t="s">
        <v>86</v>
      </c>
      <c r="L6" s="4" t="s">
        <v>87</v>
      </c>
      <c r="M6" s="4" t="s">
        <v>88</v>
      </c>
      <c r="N6" s="4" t="s">
        <v>89</v>
      </c>
      <c r="O6" s="4" t="s">
        <v>90</v>
      </c>
      <c r="P6" s="4" t="s">
        <v>91</v>
      </c>
      <c r="Q6" s="4" t="s">
        <v>92</v>
      </c>
    </row>
    <row r="7" spans="1:17">
      <c r="A7" s="6" t="s">
        <v>60</v>
      </c>
      <c r="B7" s="5">
        <f>-1*統計データ!AC3/統計データ!$H3*100</f>
        <v>-3</v>
      </c>
      <c r="C7" s="5">
        <f>-1*統計データ!AD3/統計データ!$H3*100</f>
        <v>-3</v>
      </c>
      <c r="D7" s="5">
        <f>-1*統計データ!AE3/統計データ!$H3*100</f>
        <v>-3</v>
      </c>
      <c r="E7" s="5">
        <f>-1*統計データ!AF3/統計データ!$H3*100</f>
        <v>-3</v>
      </c>
      <c r="F7" s="5">
        <f>-1*統計データ!AG3/統計データ!$H3*100</f>
        <v>-3</v>
      </c>
      <c r="G7" s="5">
        <f>-1*統計データ!AH3/統計データ!$H3*100</f>
        <v>-3</v>
      </c>
      <c r="H7" s="5">
        <f>-1*統計データ!AI3/統計データ!$H3*100</f>
        <v>-3</v>
      </c>
      <c r="I7" s="5">
        <f>-1*統計データ!AJ3/統計データ!$H3*100</f>
        <v>-3</v>
      </c>
      <c r="J7" s="5">
        <f>-1*統計データ!AK3/統計データ!$H3*100</f>
        <v>-3</v>
      </c>
      <c r="K7" s="5">
        <f>-1*統計データ!AL3/統計データ!$H3*100</f>
        <v>-3</v>
      </c>
      <c r="L7" s="5">
        <f>-1*統計データ!AM3/統計データ!$H3*100</f>
        <v>-3</v>
      </c>
      <c r="M7" s="5">
        <f>-1*統計データ!AN3/統計データ!$H3*100</f>
        <v>-4</v>
      </c>
      <c r="N7" s="5">
        <f>-1*統計データ!AO3/統計データ!$H3*100</f>
        <v>-4</v>
      </c>
      <c r="O7" s="5">
        <f>-1*統計データ!AP3/統計データ!$H3*100</f>
        <v>-3</v>
      </c>
      <c r="P7" s="5">
        <f>-1*統計データ!AQ3/統計データ!$H3*100</f>
        <v>-3</v>
      </c>
      <c r="Q7" s="5">
        <f>-1*統計データ!AU3/統計データ!$H3*100</f>
        <v>-3</v>
      </c>
    </row>
    <row r="8" spans="1:17">
      <c r="A8" s="6" t="s">
        <v>61</v>
      </c>
      <c r="B8" s="5">
        <f>1*統計データ!AW3/統計データ!$H3*100</f>
        <v>3</v>
      </c>
      <c r="C8" s="5">
        <f>1*統計データ!AX3/統計データ!$H3*100</f>
        <v>3</v>
      </c>
      <c r="D8" s="5">
        <f>1*統計データ!AY3/統計データ!$H3*100</f>
        <v>3</v>
      </c>
      <c r="E8" s="5">
        <f>1*統計データ!AZ3/統計データ!$H3*100</f>
        <v>3</v>
      </c>
      <c r="F8" s="5">
        <f>1*統計データ!BA3/統計データ!$H3*100</f>
        <v>3</v>
      </c>
      <c r="G8" s="5">
        <f>1*統計データ!BB3/統計データ!$H3*100</f>
        <v>3</v>
      </c>
      <c r="H8" s="5">
        <f>1*統計データ!BC3/統計データ!$H3*100</f>
        <v>3</v>
      </c>
      <c r="I8" s="5">
        <f>1*統計データ!BD3/統計データ!$H3*100</f>
        <v>3</v>
      </c>
      <c r="J8" s="5">
        <f>1*統計データ!BE3/統計データ!$H3*100</f>
        <v>3</v>
      </c>
      <c r="K8" s="5">
        <f>1*統計データ!BF3/統計データ!$H3*100</f>
        <v>3</v>
      </c>
      <c r="L8" s="5">
        <f>1*統計データ!BG3/統計データ!$H3*100</f>
        <v>3</v>
      </c>
      <c r="M8" s="5">
        <f>1*統計データ!BH3/統計データ!$H3*100</f>
        <v>4</v>
      </c>
      <c r="N8" s="5">
        <f>1*統計データ!BI3/統計データ!$H3*100</f>
        <v>4</v>
      </c>
      <c r="O8" s="5">
        <f>1*統計データ!BJ3/統計データ!$H3*100</f>
        <v>3</v>
      </c>
      <c r="P8" s="5">
        <f>1*統計データ!BK3/統計データ!$H3*100</f>
        <v>3</v>
      </c>
      <c r="Q8" s="5">
        <f>1*統計データ!BO3/統計データ!$H3*100</f>
        <v>3</v>
      </c>
    </row>
    <row r="27" spans="1:17">
      <c r="A27" s="16" t="s">
        <v>76</v>
      </c>
      <c r="Q27" s="15" t="s">
        <v>156</v>
      </c>
    </row>
  </sheetData>
  <mergeCells count="1">
    <mergeCell ref="I3:J3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統計データ</vt:lpstr>
      <vt:lpstr>人口ピラミッド</vt:lpstr>
    </vt:vector>
  </TitlesOfParts>
  <Company>沼津工業高等専門学校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国勢調査（小地域集計）から人口ピラミッド作成</dc:title>
  <dc:creator>佐藤崇徳</dc:creator>
  <cp:lastModifiedBy>Takanori SATO</cp:lastModifiedBy>
  <cp:lastPrinted>2012-10-31T10:13:20Z</cp:lastPrinted>
  <dcterms:created xsi:type="dcterms:W3CDTF">2010-06-09T01:32:33Z</dcterms:created>
  <dcterms:modified xsi:type="dcterms:W3CDTF">2012-10-31T10:50:06Z</dcterms:modified>
</cp:coreProperties>
</file>