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発注リスト20060621" sheetId="1" r:id="rId1"/>
    <sheet name="発注リスト20060609" sheetId="2" r:id="rId2"/>
  </sheets>
  <definedNames/>
  <calcPr fullCalcOnLoad="1"/>
</workbook>
</file>

<file path=xl/sharedStrings.xml><?xml version="1.0" encoding="utf-8"?>
<sst xmlns="http://schemas.openxmlformats.org/spreadsheetml/2006/main" count="585" uniqueCount="302">
  <si>
    <t>10ｋ対数</t>
  </si>
  <si>
    <t>ポテンショメータ11ｍｍカーボン垂直取り込み</t>
  </si>
  <si>
    <t>263-3220</t>
  </si>
  <si>
    <t>電池ボックス</t>
  </si>
  <si>
    <t>品目</t>
  </si>
  <si>
    <t>メーカー　型名</t>
  </si>
  <si>
    <t>規格</t>
  </si>
  <si>
    <t>電池ボックス</t>
  </si>
  <si>
    <t>千石品番</t>
  </si>
  <si>
    <t>228-472</t>
  </si>
  <si>
    <t>トロイダルコア</t>
  </si>
  <si>
    <t>261-8906</t>
  </si>
  <si>
    <t>インダクタ</t>
  </si>
  <si>
    <t>セラミックコンデンサ</t>
  </si>
  <si>
    <t>セラミックコンデンサ</t>
  </si>
  <si>
    <t>トグルスイッチ</t>
  </si>
  <si>
    <t>Richco RTR 13-7-6</t>
  </si>
  <si>
    <t>UM-3×4本用</t>
  </si>
  <si>
    <t>計</t>
  </si>
  <si>
    <t>65KM-8MJG</t>
  </si>
  <si>
    <t>PCBソケット　１０P（標準ピッチ・ストレート）</t>
  </si>
  <si>
    <t>ピン・ソケット</t>
  </si>
  <si>
    <t>4ALH-ECK3</t>
  </si>
  <si>
    <t>ポリバリコン</t>
  </si>
  <si>
    <t>220μH</t>
  </si>
  <si>
    <t>ＥＰＣＯＣ B78108-S1105-J</t>
  </si>
  <si>
    <t>ＥＰＣＯＣ B78108-S1684-J</t>
  </si>
  <si>
    <t>ＥＰＣＯＣ B78108-S1224-J</t>
  </si>
  <si>
    <t>単三電池２個使用</t>
  </si>
  <si>
    <t>ポテンショメータ</t>
  </si>
  <si>
    <t>タクマン電子　ＲＤ２５ ３．３ＫΩ</t>
  </si>
  <si>
    <t>カーボン抵抗</t>
  </si>
  <si>
    <t>１／４Ｗ ３．３ＫΩ±５％</t>
  </si>
  <si>
    <t>2AZS-7UHN</t>
  </si>
  <si>
    <t>１／４Ｗ ４．７ＫΩ±５％</t>
  </si>
  <si>
    <t>タクマン電子　ＲＤ２５ ４．７ＫΩ</t>
  </si>
  <si>
    <t xml:space="preserve">8A2S-7FJH </t>
  </si>
  <si>
    <t>１／４Ｗ １５ＫΩ±５％</t>
  </si>
  <si>
    <t>タクマン電子　ＲＤ２５ １５ＫΩ</t>
  </si>
  <si>
    <t xml:space="preserve">2A4S-7FJM </t>
  </si>
  <si>
    <t>半固定抵抗</t>
  </si>
  <si>
    <t>０．１Ｗ ２ＫΩ</t>
  </si>
  <si>
    <t>大洋電機　ＲＶ６ＦＭＡＸ２ＫΩ</t>
  </si>
  <si>
    <t>5A8P-EHLU</t>
  </si>
  <si>
    <t>個</t>
  </si>
  <si>
    <t>ボリューム</t>
  </si>
  <si>
    <t>Ａ５ＫΩ</t>
  </si>
  <si>
    <t>アルプス電気　ＲＫ１６３１１１Ｓ２０Ｃ０Ａ５０２Ｌ</t>
  </si>
  <si>
    <t>4ATN-DJJ6</t>
  </si>
  <si>
    <t>ボリューム</t>
  </si>
  <si>
    <t>Ａ１０ＫΩ</t>
  </si>
  <si>
    <t>アルプス電気　ＲＫ１６３１１１Ｓ２０Ｃ０Ａ１０３Ｌ</t>
  </si>
  <si>
    <t>32KD-H3TH</t>
  </si>
  <si>
    <t>MAVつまみ</t>
  </si>
  <si>
    <t>ＣＭ－２Ｓ</t>
  </si>
  <si>
    <t>シャフト径：φ６．１ｍｍ</t>
  </si>
  <si>
    <t xml:space="preserve">4AGT-ENEN </t>
  </si>
  <si>
    <t>ＭＡＶローレットつまみ小</t>
  </si>
  <si>
    <t>ＢＲ－１５Ｒ</t>
  </si>
  <si>
    <t>シャフト径：φ６．１ｍｍ　ローレット（はめ込み）</t>
  </si>
  <si>
    <t>7A7D-DNEL</t>
  </si>
  <si>
    <t>50V 47pF</t>
  </si>
  <si>
    <t>50V 100pF</t>
  </si>
  <si>
    <t>829-306</t>
  </si>
  <si>
    <t>829-312</t>
  </si>
  <si>
    <t>50V 150pF</t>
  </si>
  <si>
    <t>50V 220pF</t>
  </si>
  <si>
    <t>829-334</t>
  </si>
  <si>
    <t>50V 330pF</t>
  </si>
  <si>
    <t>829-384</t>
  </si>
  <si>
    <t>829-429</t>
  </si>
  <si>
    <t>829-463</t>
  </si>
  <si>
    <t>50V 470pF 10%</t>
  </si>
  <si>
    <t>50V 1000pF 10%</t>
  </si>
  <si>
    <t>50V 0.01uF +80%-20%</t>
  </si>
  <si>
    <t>829-586</t>
  </si>
  <si>
    <t>PPSコンデンサ</t>
  </si>
  <si>
    <t>476-2910</t>
  </si>
  <si>
    <t>PPS 50V 0.01uF</t>
  </si>
  <si>
    <t>松下電器産業 ECHS1H103JZ</t>
  </si>
  <si>
    <t>318-1900</t>
  </si>
  <si>
    <t>50Ｖ 10000pF 10%</t>
  </si>
  <si>
    <t xml:space="preserve">村田製作所 RPER11H103K2P1A01B </t>
  </si>
  <si>
    <t>０．０１μＦ</t>
  </si>
  <si>
    <t>積層セラミックコンデンサ</t>
  </si>
  <si>
    <t>ムラタ製作所</t>
  </si>
  <si>
    <t>7ATL-ESHP</t>
  </si>
  <si>
    <t>　</t>
  </si>
  <si>
    <t>東信工業　１ＨＵＴＥＳＲ２２Ｍ</t>
  </si>
  <si>
    <t>５０Ｖ ０．２２μＦ</t>
  </si>
  <si>
    <t>86F8-53MM</t>
  </si>
  <si>
    <t>５０Ｖ ０．４７μＦ</t>
  </si>
  <si>
    <t>東信工業　１ＨＵＴＥＳＲ４７Ｍ</t>
  </si>
  <si>
    <t>26H8-43M4</t>
  </si>
  <si>
    <t>電解コンデンサ</t>
  </si>
  <si>
    <t>５０Ｖ ３３μＦ</t>
  </si>
  <si>
    <t xml:space="preserve">東信工業　１ＨＵＴＥＳ３３０Ｍ </t>
  </si>
  <si>
    <t>76N8-43MD</t>
  </si>
  <si>
    <t>３５Ｖ ４７μＦ</t>
  </si>
  <si>
    <t>東信工業　１ＶＵＴＥＳ４７０Ｍ</t>
  </si>
  <si>
    <t>5678-43MA</t>
  </si>
  <si>
    <t>５０Ｖ １０μＦ</t>
  </si>
  <si>
    <t>東信工業　１ＨＵＴＥＳ１００Ｍ</t>
  </si>
  <si>
    <t>46M8-43M4</t>
  </si>
  <si>
    <t>東信工業　１ＣＵＴＥＳ１０１Ｍ</t>
  </si>
  <si>
    <t>１６Ｖ １００μＦ</t>
  </si>
  <si>
    <t xml:space="preserve">2678-5GLR </t>
  </si>
  <si>
    <t>50V 0.022uF +80%-20%</t>
  </si>
  <si>
    <t>829-592</t>
  </si>
  <si>
    <t>829-609</t>
  </si>
  <si>
    <t>50V 0.047uF +80%-20%</t>
  </si>
  <si>
    <t>829-615</t>
  </si>
  <si>
    <t>50V 0.1uF +80% -20%</t>
  </si>
  <si>
    <t>セラミックコンデンサ</t>
  </si>
  <si>
    <t>829-283</t>
  </si>
  <si>
    <t>829-277</t>
  </si>
  <si>
    <t>50V 33pF 5%</t>
  </si>
  <si>
    <t>トリマコンデンサ</t>
  </si>
  <si>
    <t>5.5 to 65pF</t>
  </si>
  <si>
    <t>125-660</t>
  </si>
  <si>
    <t>9 to 90pF</t>
  </si>
  <si>
    <t>318-2408</t>
  </si>
  <si>
    <t>１ＶＣ</t>
  </si>
  <si>
    <t>ねじ付 ２６０ＰＦ</t>
  </si>
  <si>
    <t>85JH-63LX</t>
  </si>
  <si>
    <t>２ＶＣ</t>
  </si>
  <si>
    <t>ねじ付 １８０ＰＦ</t>
  </si>
  <si>
    <t xml:space="preserve">45JH-73LV </t>
  </si>
  <si>
    <t>35HI-6HEM</t>
  </si>
  <si>
    <t>ポリバリコン用</t>
  </si>
  <si>
    <t>ダイヤル</t>
  </si>
  <si>
    <t>クリスタルイヤホン</t>
  </si>
  <si>
    <t>ミノムシクリップ付</t>
  </si>
  <si>
    <t xml:space="preserve">3A78-B6EM </t>
  </si>
  <si>
    <t>スペーサ</t>
  </si>
  <si>
    <t xml:space="preserve">1型 M3x10 </t>
  </si>
  <si>
    <t>246-9940</t>
  </si>
  <si>
    <t>スタッド付ナイロン六角スペーサ</t>
  </si>
  <si>
    <t>ダイオード</t>
  </si>
  <si>
    <t xml:space="preserve">753D-AEE8 </t>
  </si>
  <si>
    <t>ＳＢ００３０－０４Ａ</t>
  </si>
  <si>
    <t>三洋電機　ショットキーバリア型（検波用）</t>
  </si>
  <si>
    <t>ローム　小信号用シリコンダイオード</t>
  </si>
  <si>
    <t>１ＳＳ１３３ Ｔ－７２</t>
  </si>
  <si>
    <t xml:space="preserve">7A8V-ELD7 </t>
  </si>
  <si>
    <t>ＴＡ７３６８ＰＧ</t>
  </si>
  <si>
    <t>アンプ</t>
  </si>
  <si>
    <t>東芝　低周波電力増幅用</t>
  </si>
  <si>
    <t xml:space="preserve">252E-AMDK </t>
  </si>
  <si>
    <t>FET</t>
  </si>
  <si>
    <t>東芝　ＦＥＴ</t>
  </si>
  <si>
    <t>２ＳＫ１９２Ａ－Ｙ</t>
  </si>
  <si>
    <t>85D4-5FMS</t>
  </si>
  <si>
    <t xml:space="preserve">191-0649 </t>
  </si>
  <si>
    <t>チョークコイル</t>
  </si>
  <si>
    <t>220μH</t>
  </si>
  <si>
    <t>680μH</t>
  </si>
  <si>
    <t xml:space="preserve">191-0699 </t>
  </si>
  <si>
    <t>1mH</t>
  </si>
  <si>
    <t>8RBSH262LYF0096K</t>
  </si>
  <si>
    <t>モードインダクタIMS-5 1000uH</t>
  </si>
  <si>
    <t>コイル</t>
  </si>
  <si>
    <t>22XD-H2WE</t>
  </si>
  <si>
    <t>４７μＨ</t>
  </si>
  <si>
    <t>マイクロインダクタ</t>
  </si>
  <si>
    <t>ＯＥＬ　ＬＨＢ０６０８―４７０Ｋ</t>
  </si>
  <si>
    <t xml:space="preserve">マイクロインダクタ </t>
  </si>
  <si>
    <t>４７０μＨ</t>
  </si>
  <si>
    <t xml:space="preserve">ＯＥＬ　ＬＨＢ０６０８―４７１Ｋ </t>
  </si>
  <si>
    <t xml:space="preserve">32RB-2CGY </t>
  </si>
  <si>
    <t>42SB-3CGX</t>
  </si>
  <si>
    <t>４．７ｍＨ</t>
  </si>
  <si>
    <t>ＯＥＬ　ＬＨＢ０８１２―４７２Ｋ</t>
  </si>
  <si>
    <t>バーアンテナ</t>
  </si>
  <si>
    <t>ＢＡ－２００</t>
  </si>
  <si>
    <t>インダクタンス：３３０μＨ±５％</t>
  </si>
  <si>
    <t xml:space="preserve">5AJU-C56K </t>
  </si>
  <si>
    <t>コンデンサマイク</t>
  </si>
  <si>
    <t>ホシデン　ＫＵＢ７８２３</t>
  </si>
  <si>
    <t>インピーダンス：２．２ｋΩ</t>
  </si>
  <si>
    <t xml:space="preserve">8A73-4CFU </t>
  </si>
  <si>
    <t xml:space="preserve">4ANR-BGEK </t>
  </si>
  <si>
    <t>φ９．４コンデンサマイク ３Ｐリード</t>
  </si>
  <si>
    <t>φ９．４ リード３Ｐ</t>
  </si>
  <si>
    <t xml:space="preserve">558S-2TFD </t>
  </si>
  <si>
    <t>トランジスタ</t>
  </si>
  <si>
    <t>２ＳＣ２２４０－ＢＬ</t>
  </si>
  <si>
    <t>低周波低雑音用 東芝　</t>
  </si>
  <si>
    <t xml:space="preserve">756X-2EMV </t>
  </si>
  <si>
    <t>２ＳＣ２６６９－Ｙ</t>
  </si>
  <si>
    <t>339-279</t>
  </si>
  <si>
    <t>押ボタンスイッチ</t>
  </si>
  <si>
    <t xml:space="preserve">Honeywell 8Z0063 </t>
  </si>
  <si>
    <t>高さ/15mm 黒</t>
  </si>
  <si>
    <t>フラットレバー</t>
  </si>
  <si>
    <t xml:space="preserve">日本開閉器工業 A-22EP </t>
  </si>
  <si>
    <t>464-4632</t>
  </si>
  <si>
    <t>448-0781</t>
  </si>
  <si>
    <t>On-On</t>
  </si>
  <si>
    <t xml:space="preserve">Eledis 2A11-N2F2PCAE </t>
  </si>
  <si>
    <t>スイッチ</t>
  </si>
  <si>
    <t>コイデ　ＳＬＢ１２０８</t>
  </si>
  <si>
    <t>１回路２接点（単極双投）</t>
  </si>
  <si>
    <t xml:space="preserve">3ADG-66NS </t>
  </si>
  <si>
    <t>ミヤマ電器　ＭＳ－６１２Ｋ－ＲＩ</t>
  </si>
  <si>
    <t xml:space="preserve">2AV4-5DFG </t>
  </si>
  <si>
    <t>ＮＳＴ－ＡＴ１０２</t>
  </si>
  <si>
    <t>トグルＳＷ</t>
  </si>
  <si>
    <t>ミヤマ電器　ＤＳ－１４９Ａ</t>
  </si>
  <si>
    <t>スライドＳＷ（３Ｐ・特大）</t>
  </si>
  <si>
    <t xml:space="preserve">7ARK-G6HF </t>
  </si>
  <si>
    <t xml:space="preserve">7AHJ-85N5 </t>
  </si>
  <si>
    <t>トグルＳＷ（３Ｐ・小）</t>
  </si>
  <si>
    <t>ＮＳＴ－ＡＴ１０３</t>
  </si>
  <si>
    <t>7AUP-86FP</t>
  </si>
  <si>
    <t xml:space="preserve">トランス </t>
  </si>
  <si>
    <t xml:space="preserve">橋本電気 ST-23 </t>
  </si>
  <si>
    <t>464-3724</t>
  </si>
  <si>
    <t>ＭＣ３０２－２Ｈ</t>
  </si>
  <si>
    <t xml:space="preserve">55K3-ATDW </t>
  </si>
  <si>
    <t>電池スナップ</t>
  </si>
  <si>
    <t>スケルトンタイプ</t>
  </si>
  <si>
    <t>Ｉ－１２０</t>
  </si>
  <si>
    <t xml:space="preserve">2ADZ-APJC </t>
  </si>
  <si>
    <t xml:space="preserve">6A4L-FFKP </t>
  </si>
  <si>
    <t>3AWY-DRD2</t>
  </si>
  <si>
    <t>ＵＢＨ－３４４Ａ</t>
  </si>
  <si>
    <t>ＵＳＢＨ－９ＶＡＳ</t>
  </si>
  <si>
    <t>006P用スイッチ付き</t>
  </si>
  <si>
    <t xml:space="preserve">7A6L-A6JS </t>
  </si>
  <si>
    <t>東芝電池　６Ｆ２２（ＵＢ）</t>
  </si>
  <si>
    <t>マンガン電池</t>
  </si>
  <si>
    <t>006P</t>
  </si>
  <si>
    <t>ホシデン　ＫＵＣ３５２３</t>
  </si>
  <si>
    <t>4A53-4CFT</t>
  </si>
  <si>
    <t>インピーダンス：１．０ｋΩ</t>
  </si>
  <si>
    <t>モノラルジャック</t>
  </si>
  <si>
    <t>ステレオジャック</t>
  </si>
  <si>
    <t>φ３．５ ＢＯＸ型</t>
  </si>
  <si>
    <t xml:space="preserve">62UA-2PGD </t>
  </si>
  <si>
    <t xml:space="preserve">B2PA-3PGG </t>
  </si>
  <si>
    <t>φ３．５ ＢＯＸ型 Ｓ付</t>
  </si>
  <si>
    <t xml:space="preserve">A2PA-3PGG </t>
  </si>
  <si>
    <t>3.5mm</t>
  </si>
  <si>
    <t>454-233</t>
  </si>
  <si>
    <t>3.5mm,モノラル</t>
  </si>
  <si>
    <t>単頭モノラルジャック</t>
  </si>
  <si>
    <t>481-1876</t>
  </si>
  <si>
    <t>ピンヘッダ</t>
  </si>
  <si>
    <t xml:space="preserve"> １×４０ (標準ピッチ・L型) </t>
  </si>
  <si>
    <t>RS単価(外税）</t>
  </si>
  <si>
    <t>千石単価(税込)</t>
  </si>
  <si>
    <t xml:space="preserve">191-0712 </t>
  </si>
  <si>
    <t>475-5467</t>
  </si>
  <si>
    <t>RS</t>
  </si>
  <si>
    <t>千石</t>
  </si>
  <si>
    <t>○</t>
  </si>
  <si>
    <t>RSコード</t>
  </si>
  <si>
    <t>必要数</t>
  </si>
  <si>
    <t>注文単位</t>
  </si>
  <si>
    <t>注文数</t>
  </si>
  <si>
    <t>単位</t>
  </si>
  <si>
    <t>袋</t>
  </si>
  <si>
    <t>(個)無記入時</t>
  </si>
  <si>
    <t>(1)無記入時</t>
  </si>
  <si>
    <t>組(1組=10本)</t>
  </si>
  <si>
    <t>RS</t>
  </si>
  <si>
    <t>合計</t>
  </si>
  <si>
    <t>税金</t>
  </si>
  <si>
    <t>　</t>
  </si>
  <si>
    <t>(内税）</t>
  </si>
  <si>
    <t>２ＳＫ２４１－Ｙ</t>
  </si>
  <si>
    <t xml:space="preserve">5Z2X-2SHC </t>
  </si>
  <si>
    <t>組(1組とは3個)</t>
  </si>
  <si>
    <t xml:space="preserve">4ANR-BGEK  </t>
  </si>
  <si>
    <t>φ９．４  リード３Ｐ</t>
  </si>
  <si>
    <t>ホシデン</t>
  </si>
  <si>
    <t>ＫＵＢ７８２３</t>
  </si>
  <si>
    <t xml:space="preserve">52EA-3PKL </t>
  </si>
  <si>
    <t>ジャックつき</t>
  </si>
  <si>
    <t xml:space="preserve">2AV4-5DFG </t>
  </si>
  <si>
    <t>単価</t>
  </si>
  <si>
    <t>RS(外税）</t>
  </si>
  <si>
    <t>千石(税込)</t>
  </si>
  <si>
    <t>お店の品番</t>
  </si>
  <si>
    <t>(個)無記入の時</t>
  </si>
  <si>
    <t>↓この欄は自動計算</t>
  </si>
  <si>
    <t>↓</t>
  </si>
  <si>
    <t>番号</t>
  </si>
  <si>
    <t>例1</t>
  </si>
  <si>
    <t>例2</t>
  </si>
  <si>
    <t>例3</t>
  </si>
  <si>
    <t>例4</t>
  </si>
  <si>
    <t>例5</t>
  </si>
  <si>
    <t>例6</t>
  </si>
  <si>
    <t>例7</t>
  </si>
  <si>
    <t>例8</t>
  </si>
  <si>
    <t>に○を</t>
  </si>
  <si>
    <t>どちらか</t>
  </si>
  <si>
    <t>班名と部品担当者=</t>
  </si>
  <si>
    <t>X班 山田太郎（←この欄は書き換えること）</t>
  </si>
  <si>
    <t>沼津高専電気電子工学科_創造性を育む教育_C-Cubic_部品リスト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</si>
</sst>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90" zoomScaleNormal="90" workbookViewId="0" topLeftCell="A1">
      <pane ySplit="6240" topLeftCell="BM50" activePane="topLeft" state="split"/>
      <selection pane="topLeft" activeCell="B1" sqref="B1"/>
      <selection pane="bottomLeft" activeCell="H55" sqref="H55"/>
    </sheetView>
  </sheetViews>
  <sheetFormatPr defaultColWidth="9.00390625" defaultRowHeight="13.5"/>
  <cols>
    <col min="1" max="1" width="5.25390625" style="1" bestFit="1" customWidth="1"/>
    <col min="2" max="2" width="17.125" style="1" customWidth="1"/>
    <col min="3" max="3" width="17.50390625" style="1" customWidth="1"/>
    <col min="4" max="4" width="23.25390625" style="1" customWidth="1"/>
    <col min="5" max="6" width="3.625" style="1" customWidth="1"/>
    <col min="7" max="7" width="12.25390625" style="1" customWidth="1"/>
    <col min="8" max="8" width="9.625" style="5" customWidth="1"/>
    <col min="9" max="9" width="7.50390625" style="5" customWidth="1"/>
    <col min="10" max="10" width="8.00390625" style="5" customWidth="1"/>
    <col min="11" max="11" width="7.50390625" style="15" customWidth="1"/>
    <col min="12" max="12" width="7.625" style="6" customWidth="1"/>
    <col min="13" max="16384" width="9.00390625" style="1" customWidth="1"/>
  </cols>
  <sheetData>
    <row r="1" ht="13.5">
      <c r="B1" s="1" t="s">
        <v>301</v>
      </c>
    </row>
    <row r="2" ht="13.5">
      <c r="M2" s="1" t="s">
        <v>286</v>
      </c>
    </row>
    <row r="3" spans="2:14" ht="13.5">
      <c r="B3" s="1" t="s">
        <v>299</v>
      </c>
      <c r="C3" s="1" t="s">
        <v>300</v>
      </c>
      <c r="E3" s="1" t="s">
        <v>298</v>
      </c>
      <c r="N3" s="31" t="s">
        <v>287</v>
      </c>
    </row>
    <row r="4" spans="5:8" ht="13.5">
      <c r="E4" s="1" t="s">
        <v>297</v>
      </c>
      <c r="G4" s="1" t="s">
        <v>284</v>
      </c>
      <c r="H4" s="5" t="s">
        <v>281</v>
      </c>
    </row>
    <row r="5" spans="1:14" ht="13.5">
      <c r="A5" s="30" t="s">
        <v>288</v>
      </c>
      <c r="B5" s="30"/>
      <c r="C5" s="30"/>
      <c r="D5" s="30"/>
      <c r="E5" s="30"/>
      <c r="F5" s="30"/>
      <c r="G5" s="20" t="s">
        <v>257</v>
      </c>
      <c r="H5" s="19" t="s">
        <v>282</v>
      </c>
      <c r="I5" s="21" t="s">
        <v>269</v>
      </c>
      <c r="J5" s="26" t="s">
        <v>261</v>
      </c>
      <c r="K5" s="23" t="s">
        <v>259</v>
      </c>
      <c r="L5" s="27" t="s">
        <v>269</v>
      </c>
      <c r="M5" s="24" t="s">
        <v>267</v>
      </c>
      <c r="N5" s="16"/>
    </row>
    <row r="6" spans="1:14" ht="13.5">
      <c r="A6" s="35"/>
      <c r="B6" s="17" t="s">
        <v>4</v>
      </c>
      <c r="C6" s="17" t="s">
        <v>6</v>
      </c>
      <c r="D6" s="17" t="s">
        <v>5</v>
      </c>
      <c r="E6" s="17" t="s">
        <v>254</v>
      </c>
      <c r="F6" s="17" t="s">
        <v>255</v>
      </c>
      <c r="G6" s="28" t="s">
        <v>8</v>
      </c>
      <c r="H6" s="19" t="s">
        <v>283</v>
      </c>
      <c r="I6" s="22" t="s">
        <v>258</v>
      </c>
      <c r="J6" s="22" t="s">
        <v>285</v>
      </c>
      <c r="K6" s="17" t="s">
        <v>264</v>
      </c>
      <c r="L6" s="25" t="s">
        <v>260</v>
      </c>
      <c r="M6" s="25" t="s">
        <v>266</v>
      </c>
      <c r="N6" s="18" t="s">
        <v>255</v>
      </c>
    </row>
    <row r="7" spans="1:14" ht="13.5">
      <c r="A7" s="36" t="s">
        <v>289</v>
      </c>
      <c r="B7" s="2" t="s">
        <v>130</v>
      </c>
      <c r="C7" s="2" t="s">
        <v>129</v>
      </c>
      <c r="E7" s="2" t="s">
        <v>87</v>
      </c>
      <c r="F7" s="2" t="s">
        <v>256</v>
      </c>
      <c r="G7" s="5" t="s">
        <v>128</v>
      </c>
      <c r="H7" s="11">
        <v>84</v>
      </c>
      <c r="I7" s="2"/>
      <c r="J7" s="1"/>
      <c r="K7" s="1" t="s">
        <v>87</v>
      </c>
      <c r="L7" s="1">
        <v>6</v>
      </c>
      <c r="M7" s="1">
        <f aca="true" t="shared" si="0" ref="M7:N14">IF(E7="○",$H7*$L7,"")</f>
      </c>
      <c r="N7" s="1">
        <f t="shared" si="0"/>
        <v>504</v>
      </c>
    </row>
    <row r="8" spans="1:14" ht="13.5">
      <c r="A8" s="36" t="s">
        <v>290</v>
      </c>
      <c r="B8" s="2" t="s">
        <v>45</v>
      </c>
      <c r="C8" s="2" t="s">
        <v>50</v>
      </c>
      <c r="D8" s="2" t="s">
        <v>51</v>
      </c>
      <c r="E8" s="2" t="s">
        <v>87</v>
      </c>
      <c r="F8" s="2" t="s">
        <v>256</v>
      </c>
      <c r="G8" s="14" t="s">
        <v>52</v>
      </c>
      <c r="H8" s="5">
        <v>95</v>
      </c>
      <c r="I8" s="1">
        <v>1</v>
      </c>
      <c r="J8" s="1"/>
      <c r="K8" s="2" t="s">
        <v>87</v>
      </c>
      <c r="L8" s="1">
        <v>2</v>
      </c>
      <c r="M8" s="1">
        <f t="shared" si="0"/>
      </c>
      <c r="N8" s="1">
        <f t="shared" si="0"/>
        <v>190</v>
      </c>
    </row>
    <row r="9" spans="1:14" ht="13.5">
      <c r="A9" s="37" t="s">
        <v>291</v>
      </c>
      <c r="B9" s="2" t="s">
        <v>13</v>
      </c>
      <c r="C9" s="2" t="s">
        <v>81</v>
      </c>
      <c r="D9" s="1" t="s">
        <v>82</v>
      </c>
      <c r="E9" s="2" t="s">
        <v>256</v>
      </c>
      <c r="G9" s="2" t="s">
        <v>80</v>
      </c>
      <c r="H9" s="5">
        <v>30</v>
      </c>
      <c r="I9" s="1">
        <v>51</v>
      </c>
      <c r="J9" s="1"/>
      <c r="K9" s="1">
        <v>5</v>
      </c>
      <c r="L9" s="1">
        <v>55</v>
      </c>
      <c r="M9" s="1">
        <f t="shared" si="0"/>
        <v>1650</v>
      </c>
      <c r="N9" s="1">
        <f t="shared" si="0"/>
      </c>
    </row>
    <row r="10" spans="1:14" ht="13.5">
      <c r="A10" s="37" t="s">
        <v>292</v>
      </c>
      <c r="B10" s="2" t="s">
        <v>149</v>
      </c>
      <c r="C10" s="2" t="s">
        <v>271</v>
      </c>
      <c r="D10" s="2" t="s">
        <v>150</v>
      </c>
      <c r="E10" s="2" t="s">
        <v>87</v>
      </c>
      <c r="F10" s="2" t="s">
        <v>256</v>
      </c>
      <c r="G10" s="5" t="s">
        <v>272</v>
      </c>
      <c r="H10" s="11">
        <v>158</v>
      </c>
      <c r="I10" s="1">
        <v>1</v>
      </c>
      <c r="J10" s="1" t="s">
        <v>273</v>
      </c>
      <c r="K10" s="2" t="s">
        <v>87</v>
      </c>
      <c r="L10" s="1">
        <v>1</v>
      </c>
      <c r="M10" s="1">
        <f>IF(E10="○",$H10*$L10,"")</f>
      </c>
      <c r="N10" s="1">
        <f>IF(F10="○",$H10*$L10,"")</f>
        <v>158</v>
      </c>
    </row>
    <row r="11" spans="1:14" ht="13.5">
      <c r="A11" s="37" t="s">
        <v>293</v>
      </c>
      <c r="B11" s="2" t="s">
        <v>177</v>
      </c>
      <c r="C11" s="2" t="s">
        <v>275</v>
      </c>
      <c r="D11" s="2"/>
      <c r="E11" s="2" t="s">
        <v>87</v>
      </c>
      <c r="F11" s="2" t="s">
        <v>256</v>
      </c>
      <c r="G11" s="5" t="s">
        <v>274</v>
      </c>
      <c r="H11" s="5">
        <v>231</v>
      </c>
      <c r="I11" s="2">
        <v>1</v>
      </c>
      <c r="J11" s="2"/>
      <c r="K11" s="2" t="s">
        <v>87</v>
      </c>
      <c r="L11" s="2">
        <v>1</v>
      </c>
      <c r="M11" s="1">
        <f t="shared" si="0"/>
      </c>
      <c r="N11" s="1">
        <f t="shared" si="0"/>
        <v>231</v>
      </c>
    </row>
    <row r="12" spans="1:14" ht="13.5">
      <c r="A12" s="37" t="s">
        <v>294</v>
      </c>
      <c r="B12" s="2" t="s">
        <v>177</v>
      </c>
      <c r="C12" s="2" t="s">
        <v>277</v>
      </c>
      <c r="D12" s="2" t="s">
        <v>276</v>
      </c>
      <c r="E12" s="2" t="s">
        <v>87</v>
      </c>
      <c r="F12" s="2" t="s">
        <v>256</v>
      </c>
      <c r="G12" s="14" t="s">
        <v>180</v>
      </c>
      <c r="H12" s="5">
        <v>200</v>
      </c>
      <c r="I12" s="1">
        <v>1</v>
      </c>
      <c r="J12" s="1"/>
      <c r="K12" s="2" t="s">
        <v>87</v>
      </c>
      <c r="L12" s="1">
        <v>1</v>
      </c>
      <c r="M12" s="1">
        <f t="shared" si="0"/>
      </c>
      <c r="N12" s="1">
        <f t="shared" si="0"/>
        <v>200</v>
      </c>
    </row>
    <row r="13" spans="1:14" ht="13.5">
      <c r="A13" s="37" t="s">
        <v>295</v>
      </c>
      <c r="B13" s="2" t="s">
        <v>200</v>
      </c>
      <c r="C13" s="2" t="s">
        <v>207</v>
      </c>
      <c r="D13" s="2" t="s">
        <v>204</v>
      </c>
      <c r="E13" s="2" t="s">
        <v>87</v>
      </c>
      <c r="F13" s="2" t="s">
        <v>256</v>
      </c>
      <c r="G13" s="15" t="s">
        <v>280</v>
      </c>
      <c r="H13" s="6">
        <v>105</v>
      </c>
      <c r="I13" s="2"/>
      <c r="J13" s="2"/>
      <c r="K13" s="2" t="s">
        <v>87</v>
      </c>
      <c r="L13" s="2">
        <v>10</v>
      </c>
      <c r="M13" s="1">
        <f t="shared" si="0"/>
      </c>
      <c r="N13" s="1">
        <f t="shared" si="0"/>
        <v>1050</v>
      </c>
    </row>
    <row r="14" spans="1:14" ht="13.5">
      <c r="A14" s="38" t="s">
        <v>296</v>
      </c>
      <c r="B14" s="9" t="s">
        <v>131</v>
      </c>
      <c r="C14" s="9" t="s">
        <v>279</v>
      </c>
      <c r="D14" s="9"/>
      <c r="E14" s="9" t="s">
        <v>87</v>
      </c>
      <c r="F14" s="9" t="s">
        <v>256</v>
      </c>
      <c r="G14" s="10" t="s">
        <v>278</v>
      </c>
      <c r="H14" s="10">
        <v>210</v>
      </c>
      <c r="I14" s="9">
        <v>1</v>
      </c>
      <c r="J14" s="9"/>
      <c r="K14" s="9" t="s">
        <v>87</v>
      </c>
      <c r="L14" s="9">
        <v>1</v>
      </c>
      <c r="M14" s="8">
        <f t="shared" si="0"/>
      </c>
      <c r="N14" s="8">
        <f t="shared" si="0"/>
        <v>210</v>
      </c>
    </row>
    <row r="15" spans="1:14" ht="13.5">
      <c r="A15" s="2">
        <v>1</v>
      </c>
      <c r="B15" s="2"/>
      <c r="C15" s="2"/>
      <c r="D15" s="2"/>
      <c r="E15" s="2" t="s">
        <v>87</v>
      </c>
      <c r="F15" s="2"/>
      <c r="G15" s="5"/>
      <c r="I15" s="2"/>
      <c r="J15" s="2"/>
      <c r="K15" s="2" t="s">
        <v>87</v>
      </c>
      <c r="L15" s="2"/>
      <c r="M15" s="1">
        <f aca="true" t="shared" si="1" ref="M15:M26">IF(E15="○",$H15*$L15,"")</f>
      </c>
      <c r="N15" s="1">
        <f aca="true" t="shared" si="2" ref="N15:N26">IF(F15="○",$H15*$L15,"")</f>
      </c>
    </row>
    <row r="16" spans="1:14" ht="13.5">
      <c r="A16" s="2">
        <v>2</v>
      </c>
      <c r="B16" s="2"/>
      <c r="C16" s="2"/>
      <c r="D16" s="2"/>
      <c r="E16" s="2" t="s">
        <v>87</v>
      </c>
      <c r="F16" s="2"/>
      <c r="G16" s="5"/>
      <c r="I16" s="2"/>
      <c r="J16" s="2"/>
      <c r="K16" s="2" t="s">
        <v>87</v>
      </c>
      <c r="L16" s="2"/>
      <c r="M16" s="1">
        <f t="shared" si="1"/>
      </c>
      <c r="N16" s="1">
        <f t="shared" si="2"/>
      </c>
    </row>
    <row r="17" spans="1:14" ht="13.5">
      <c r="A17" s="2">
        <v>3</v>
      </c>
      <c r="B17" s="2"/>
      <c r="C17" s="2"/>
      <c r="D17" s="2"/>
      <c r="E17" s="2" t="s">
        <v>87</v>
      </c>
      <c r="F17" s="2"/>
      <c r="G17" s="5"/>
      <c r="I17" s="2"/>
      <c r="J17" s="2"/>
      <c r="K17" s="2" t="s">
        <v>87</v>
      </c>
      <c r="L17" s="2"/>
      <c r="M17" s="1">
        <f t="shared" si="1"/>
      </c>
      <c r="N17" s="1">
        <f t="shared" si="2"/>
      </c>
    </row>
    <row r="18" spans="1:14" ht="13.5">
      <c r="A18" s="2">
        <v>4</v>
      </c>
      <c r="B18" s="2"/>
      <c r="C18" s="2"/>
      <c r="D18" s="2"/>
      <c r="E18" s="2" t="s">
        <v>87</v>
      </c>
      <c r="F18" s="2"/>
      <c r="G18" s="5"/>
      <c r="I18" s="2"/>
      <c r="J18" s="2"/>
      <c r="K18" s="2" t="s">
        <v>87</v>
      </c>
      <c r="L18" s="2"/>
      <c r="M18" s="1">
        <f t="shared" si="1"/>
      </c>
      <c r="N18" s="1">
        <f t="shared" si="2"/>
      </c>
    </row>
    <row r="19" spans="1:14" ht="13.5">
      <c r="A19" s="2">
        <v>5</v>
      </c>
      <c r="B19" s="2"/>
      <c r="C19" s="2"/>
      <c r="D19" s="2"/>
      <c r="E19" s="2" t="s">
        <v>87</v>
      </c>
      <c r="F19" s="2"/>
      <c r="G19" s="5"/>
      <c r="I19" s="2"/>
      <c r="J19" s="2"/>
      <c r="K19" s="2" t="s">
        <v>87</v>
      </c>
      <c r="L19" s="2"/>
      <c r="M19" s="1">
        <f t="shared" si="1"/>
      </c>
      <c r="N19" s="1">
        <f t="shared" si="2"/>
      </c>
    </row>
    <row r="20" spans="1:14" ht="13.5">
      <c r="A20" s="2">
        <v>6</v>
      </c>
      <c r="B20" s="2"/>
      <c r="C20" s="2"/>
      <c r="D20" s="2"/>
      <c r="E20" s="2" t="s">
        <v>87</v>
      </c>
      <c r="F20" s="2"/>
      <c r="G20" s="5"/>
      <c r="I20" s="2"/>
      <c r="J20" s="2"/>
      <c r="K20" s="2" t="s">
        <v>87</v>
      </c>
      <c r="L20" s="2"/>
      <c r="M20" s="1">
        <f t="shared" si="1"/>
      </c>
      <c r="N20" s="1">
        <f t="shared" si="2"/>
      </c>
    </row>
    <row r="21" spans="1:14" ht="13.5">
      <c r="A21" s="2">
        <v>7</v>
      </c>
      <c r="B21" s="2"/>
      <c r="C21" s="2"/>
      <c r="D21" s="2"/>
      <c r="E21" s="2" t="s">
        <v>87</v>
      </c>
      <c r="F21" s="2"/>
      <c r="G21" s="5"/>
      <c r="I21" s="2"/>
      <c r="J21" s="2"/>
      <c r="K21" s="2" t="s">
        <v>87</v>
      </c>
      <c r="L21" s="2"/>
      <c r="M21" s="1">
        <f t="shared" si="1"/>
      </c>
      <c r="N21" s="1">
        <f t="shared" si="2"/>
      </c>
    </row>
    <row r="22" spans="1:14" ht="13.5">
      <c r="A22" s="2">
        <v>8</v>
      </c>
      <c r="B22" s="2"/>
      <c r="C22" s="2"/>
      <c r="D22" s="2"/>
      <c r="E22" s="2" t="s">
        <v>87</v>
      </c>
      <c r="F22" s="2"/>
      <c r="G22" s="5"/>
      <c r="I22" s="2"/>
      <c r="J22" s="2"/>
      <c r="K22" s="2" t="s">
        <v>87</v>
      </c>
      <c r="L22" s="2"/>
      <c r="M22" s="1">
        <f t="shared" si="1"/>
      </c>
      <c r="N22" s="1">
        <f t="shared" si="2"/>
      </c>
    </row>
    <row r="23" spans="1:14" ht="13.5">
      <c r="A23" s="2">
        <v>9</v>
      </c>
      <c r="B23" s="2"/>
      <c r="C23" s="2"/>
      <c r="D23" s="2"/>
      <c r="E23" s="2" t="s">
        <v>87</v>
      </c>
      <c r="F23" s="2"/>
      <c r="G23" s="5"/>
      <c r="I23" s="2"/>
      <c r="J23" s="2"/>
      <c r="K23" s="2" t="s">
        <v>87</v>
      </c>
      <c r="L23" s="2"/>
      <c r="M23" s="1">
        <f t="shared" si="1"/>
      </c>
      <c r="N23" s="1">
        <f t="shared" si="2"/>
      </c>
    </row>
    <row r="24" spans="1:14" ht="13.5">
      <c r="A24" s="2">
        <v>10</v>
      </c>
      <c r="B24" s="2"/>
      <c r="C24" s="2"/>
      <c r="D24" s="2"/>
      <c r="E24" s="2" t="s">
        <v>87</v>
      </c>
      <c r="F24" s="2"/>
      <c r="G24" s="5"/>
      <c r="I24" s="2"/>
      <c r="J24" s="2"/>
      <c r="K24" s="2" t="s">
        <v>87</v>
      </c>
      <c r="L24" s="2"/>
      <c r="M24" s="1">
        <f t="shared" si="1"/>
      </c>
      <c r="N24" s="1">
        <f t="shared" si="2"/>
      </c>
    </row>
    <row r="25" spans="1:14" ht="13.5">
      <c r="A25" s="2">
        <v>11</v>
      </c>
      <c r="B25" s="2"/>
      <c r="C25" s="2"/>
      <c r="D25" s="2"/>
      <c r="E25" s="2" t="s">
        <v>87</v>
      </c>
      <c r="F25" s="2"/>
      <c r="G25" s="5"/>
      <c r="I25" s="2"/>
      <c r="J25" s="2"/>
      <c r="K25" s="2" t="s">
        <v>87</v>
      </c>
      <c r="L25" s="2"/>
      <c r="M25" s="1">
        <f t="shared" si="1"/>
      </c>
      <c r="N25" s="1">
        <f t="shared" si="2"/>
      </c>
    </row>
    <row r="26" spans="1:14" ht="13.5">
      <c r="A26" s="2">
        <v>12</v>
      </c>
      <c r="B26" s="2"/>
      <c r="C26" s="2"/>
      <c r="D26" s="2"/>
      <c r="E26" s="2" t="s">
        <v>87</v>
      </c>
      <c r="F26" s="2"/>
      <c r="G26" s="5"/>
      <c r="I26" s="2"/>
      <c r="J26" s="2"/>
      <c r="K26" s="2" t="s">
        <v>87</v>
      </c>
      <c r="L26" s="2"/>
      <c r="M26" s="1">
        <f t="shared" si="1"/>
      </c>
      <c r="N26" s="1">
        <f t="shared" si="2"/>
      </c>
    </row>
    <row r="27" spans="1:14" ht="13.5">
      <c r="A27" s="2">
        <v>13</v>
      </c>
      <c r="B27" s="2"/>
      <c r="C27" s="2"/>
      <c r="D27" s="2"/>
      <c r="E27" s="2" t="s">
        <v>87</v>
      </c>
      <c r="F27" s="2"/>
      <c r="G27" s="5"/>
      <c r="I27" s="2"/>
      <c r="J27" s="2"/>
      <c r="K27" s="2" t="s">
        <v>87</v>
      </c>
      <c r="L27" s="2"/>
      <c r="M27" s="1">
        <f aca="true" t="shared" si="3" ref="M27:M47">IF(E27="○",$H27*$L27,"")</f>
      </c>
      <c r="N27" s="1">
        <f aca="true" t="shared" si="4" ref="N27:N47">IF(F27="○",$H27*$L27,"")</f>
      </c>
    </row>
    <row r="28" spans="1:14" ht="13.5">
      <c r="A28" s="2">
        <v>14</v>
      </c>
      <c r="B28" s="2"/>
      <c r="C28" s="2"/>
      <c r="D28" s="2"/>
      <c r="E28" s="2" t="s">
        <v>87</v>
      </c>
      <c r="F28" s="2"/>
      <c r="G28" s="5"/>
      <c r="I28" s="2"/>
      <c r="J28" s="2"/>
      <c r="K28" s="2" t="s">
        <v>87</v>
      </c>
      <c r="L28" s="2"/>
      <c r="M28" s="1">
        <f t="shared" si="3"/>
      </c>
      <c r="N28" s="1">
        <f t="shared" si="4"/>
      </c>
    </row>
    <row r="29" spans="1:14" ht="13.5">
      <c r="A29" s="2">
        <v>15</v>
      </c>
      <c r="B29" s="2"/>
      <c r="C29" s="2"/>
      <c r="D29" s="2"/>
      <c r="E29" s="2" t="s">
        <v>87</v>
      </c>
      <c r="F29" s="2"/>
      <c r="G29" s="5"/>
      <c r="I29" s="2"/>
      <c r="J29" s="2"/>
      <c r="K29" s="2" t="s">
        <v>87</v>
      </c>
      <c r="L29" s="2"/>
      <c r="M29" s="1">
        <f t="shared" si="3"/>
      </c>
      <c r="N29" s="1">
        <f t="shared" si="4"/>
      </c>
    </row>
    <row r="30" spans="1:14" ht="13.5">
      <c r="A30" s="2">
        <v>16</v>
      </c>
      <c r="B30" s="2"/>
      <c r="C30" s="2"/>
      <c r="D30" s="2"/>
      <c r="E30" s="2" t="s">
        <v>87</v>
      </c>
      <c r="F30" s="2"/>
      <c r="G30" s="5"/>
      <c r="I30" s="2"/>
      <c r="J30" s="2"/>
      <c r="K30" s="2" t="s">
        <v>87</v>
      </c>
      <c r="L30" s="2"/>
      <c r="M30" s="1">
        <f t="shared" si="3"/>
      </c>
      <c r="N30" s="1">
        <f t="shared" si="4"/>
      </c>
    </row>
    <row r="31" spans="1:14" ht="13.5">
      <c r="A31" s="2">
        <v>17</v>
      </c>
      <c r="B31" s="2"/>
      <c r="C31" s="2"/>
      <c r="D31" s="2"/>
      <c r="E31" s="2" t="s">
        <v>87</v>
      </c>
      <c r="F31" s="2"/>
      <c r="G31" s="5"/>
      <c r="I31" s="2"/>
      <c r="J31" s="2"/>
      <c r="K31" s="2" t="s">
        <v>87</v>
      </c>
      <c r="L31" s="2"/>
      <c r="M31" s="1">
        <f t="shared" si="3"/>
      </c>
      <c r="N31" s="1">
        <f t="shared" si="4"/>
      </c>
    </row>
    <row r="32" spans="1:14" ht="13.5">
      <c r="A32" s="2">
        <v>18</v>
      </c>
      <c r="B32" s="2"/>
      <c r="C32" s="2"/>
      <c r="D32" s="2"/>
      <c r="E32" s="2" t="s">
        <v>87</v>
      </c>
      <c r="F32" s="2"/>
      <c r="G32" s="5"/>
      <c r="I32" s="2"/>
      <c r="J32" s="2"/>
      <c r="K32" s="2" t="s">
        <v>87</v>
      </c>
      <c r="L32" s="2"/>
      <c r="M32" s="1">
        <f t="shared" si="3"/>
      </c>
      <c r="N32" s="1">
        <f t="shared" si="4"/>
      </c>
    </row>
    <row r="33" spans="1:14" ht="13.5">
      <c r="A33" s="2">
        <v>19</v>
      </c>
      <c r="B33" s="2"/>
      <c r="C33" s="2"/>
      <c r="D33" s="2"/>
      <c r="E33" s="2" t="s">
        <v>87</v>
      </c>
      <c r="F33" s="2"/>
      <c r="G33" s="5"/>
      <c r="I33" s="2"/>
      <c r="J33" s="2"/>
      <c r="K33" s="2" t="s">
        <v>87</v>
      </c>
      <c r="L33" s="2"/>
      <c r="M33" s="1">
        <f t="shared" si="3"/>
      </c>
      <c r="N33" s="1">
        <f t="shared" si="4"/>
      </c>
    </row>
    <row r="34" spans="1:14" ht="13.5">
      <c r="A34" s="2">
        <v>20</v>
      </c>
      <c r="B34" s="2"/>
      <c r="C34" s="2"/>
      <c r="D34" s="2"/>
      <c r="E34" s="2" t="s">
        <v>87</v>
      </c>
      <c r="F34" s="2"/>
      <c r="G34" s="5"/>
      <c r="I34" s="2"/>
      <c r="J34" s="2"/>
      <c r="K34" s="2" t="s">
        <v>87</v>
      </c>
      <c r="L34" s="2"/>
      <c r="M34" s="1">
        <f t="shared" si="3"/>
      </c>
      <c r="N34" s="1">
        <f t="shared" si="4"/>
      </c>
    </row>
    <row r="35" spans="1:14" ht="13.5">
      <c r="A35" s="2">
        <v>21</v>
      </c>
      <c r="B35" s="2"/>
      <c r="C35" s="2"/>
      <c r="D35" s="2"/>
      <c r="E35" s="2" t="s">
        <v>87</v>
      </c>
      <c r="F35" s="2"/>
      <c r="G35" s="5"/>
      <c r="I35" s="2"/>
      <c r="J35" s="2"/>
      <c r="K35" s="2" t="s">
        <v>87</v>
      </c>
      <c r="L35" s="2"/>
      <c r="M35" s="1">
        <f t="shared" si="3"/>
      </c>
      <c r="N35" s="1">
        <f t="shared" si="4"/>
      </c>
    </row>
    <row r="36" spans="1:14" ht="13.5">
      <c r="A36" s="2">
        <v>22</v>
      </c>
      <c r="B36" s="2"/>
      <c r="C36" s="2"/>
      <c r="D36" s="2"/>
      <c r="E36" s="2" t="s">
        <v>87</v>
      </c>
      <c r="F36" s="2"/>
      <c r="G36" s="5"/>
      <c r="I36" s="2"/>
      <c r="J36" s="2"/>
      <c r="K36" s="2" t="s">
        <v>87</v>
      </c>
      <c r="L36" s="2"/>
      <c r="M36" s="1">
        <f t="shared" si="3"/>
      </c>
      <c r="N36" s="1">
        <f t="shared" si="4"/>
      </c>
    </row>
    <row r="37" spans="1:14" ht="13.5">
      <c r="A37" s="2">
        <v>23</v>
      </c>
      <c r="B37" s="2"/>
      <c r="C37" s="2"/>
      <c r="D37" s="2"/>
      <c r="E37" s="2" t="s">
        <v>87</v>
      </c>
      <c r="F37" s="2"/>
      <c r="G37" s="5"/>
      <c r="I37" s="2"/>
      <c r="J37" s="2"/>
      <c r="K37" s="2" t="s">
        <v>87</v>
      </c>
      <c r="L37" s="2"/>
      <c r="M37" s="1">
        <f t="shared" si="3"/>
      </c>
      <c r="N37" s="1">
        <f t="shared" si="4"/>
      </c>
    </row>
    <row r="38" spans="1:14" ht="13.5">
      <c r="A38" s="2">
        <v>24</v>
      </c>
      <c r="B38" s="2"/>
      <c r="C38" s="2"/>
      <c r="D38" s="2"/>
      <c r="E38" s="2" t="s">
        <v>87</v>
      </c>
      <c r="F38" s="2"/>
      <c r="G38" s="5"/>
      <c r="I38" s="2"/>
      <c r="J38" s="2"/>
      <c r="K38" s="2" t="s">
        <v>87</v>
      </c>
      <c r="L38" s="2"/>
      <c r="M38" s="1">
        <f t="shared" si="3"/>
      </c>
      <c r="N38" s="1">
        <f t="shared" si="4"/>
      </c>
    </row>
    <row r="39" spans="1:14" ht="13.5">
      <c r="A39" s="2">
        <v>25</v>
      </c>
      <c r="B39" s="2"/>
      <c r="C39" s="2"/>
      <c r="D39" s="2"/>
      <c r="E39" s="2" t="s">
        <v>87</v>
      </c>
      <c r="F39" s="2"/>
      <c r="G39" s="5"/>
      <c r="I39" s="2"/>
      <c r="J39" s="2"/>
      <c r="K39" s="2" t="s">
        <v>87</v>
      </c>
      <c r="L39" s="2"/>
      <c r="M39" s="1">
        <f t="shared" si="3"/>
      </c>
      <c r="N39" s="1">
        <f t="shared" si="4"/>
      </c>
    </row>
    <row r="40" spans="1:14" ht="13.5">
      <c r="A40" s="2">
        <v>26</v>
      </c>
      <c r="B40" s="2"/>
      <c r="C40" s="2"/>
      <c r="D40" s="2"/>
      <c r="E40" s="2" t="s">
        <v>87</v>
      </c>
      <c r="F40" s="2"/>
      <c r="G40" s="5"/>
      <c r="I40" s="2"/>
      <c r="J40" s="2"/>
      <c r="K40" s="2" t="s">
        <v>87</v>
      </c>
      <c r="L40" s="2"/>
      <c r="M40" s="1">
        <f aca="true" t="shared" si="5" ref="M40:M46">IF(E40="○",$H40*$L40,"")</f>
      </c>
      <c r="N40" s="1">
        <f aca="true" t="shared" si="6" ref="N40:N46">IF(F40="○",$H40*$L40,"")</f>
      </c>
    </row>
    <row r="41" spans="1:14" ht="13.5">
      <c r="A41" s="2">
        <v>27</v>
      </c>
      <c r="B41" s="2"/>
      <c r="C41" s="2"/>
      <c r="D41" s="2"/>
      <c r="E41" s="2" t="s">
        <v>87</v>
      </c>
      <c r="F41" s="2"/>
      <c r="G41" s="5"/>
      <c r="I41" s="2"/>
      <c r="J41" s="2"/>
      <c r="K41" s="2" t="s">
        <v>87</v>
      </c>
      <c r="L41" s="2"/>
      <c r="M41" s="1">
        <f t="shared" si="5"/>
      </c>
      <c r="N41" s="1">
        <f t="shared" si="6"/>
      </c>
    </row>
    <row r="42" spans="1:14" ht="13.5">
      <c r="A42" s="2">
        <v>28</v>
      </c>
      <c r="B42" s="2"/>
      <c r="C42" s="2"/>
      <c r="D42" s="2"/>
      <c r="E42" s="2" t="s">
        <v>87</v>
      </c>
      <c r="F42" s="2"/>
      <c r="G42" s="5"/>
      <c r="I42" s="2"/>
      <c r="J42" s="2"/>
      <c r="K42" s="2" t="s">
        <v>87</v>
      </c>
      <c r="L42" s="2"/>
      <c r="M42" s="1">
        <f t="shared" si="5"/>
      </c>
      <c r="N42" s="1">
        <f t="shared" si="6"/>
      </c>
    </row>
    <row r="43" spans="1:14" ht="13.5">
      <c r="A43" s="2">
        <v>29</v>
      </c>
      <c r="B43" s="2"/>
      <c r="C43" s="2"/>
      <c r="D43" s="2"/>
      <c r="E43" s="2" t="s">
        <v>87</v>
      </c>
      <c r="F43" s="2"/>
      <c r="G43" s="5"/>
      <c r="I43" s="2"/>
      <c r="J43" s="2"/>
      <c r="K43" s="2" t="s">
        <v>87</v>
      </c>
      <c r="L43" s="2"/>
      <c r="M43" s="1">
        <f t="shared" si="5"/>
      </c>
      <c r="N43" s="1">
        <f t="shared" si="6"/>
      </c>
    </row>
    <row r="44" spans="1:14" ht="13.5">
      <c r="A44" s="2">
        <v>30</v>
      </c>
      <c r="B44" s="2"/>
      <c r="C44" s="2"/>
      <c r="D44" s="2"/>
      <c r="E44" s="2" t="s">
        <v>87</v>
      </c>
      <c r="F44" s="2"/>
      <c r="G44" s="5"/>
      <c r="I44" s="2"/>
      <c r="J44" s="2"/>
      <c r="K44" s="2" t="s">
        <v>87</v>
      </c>
      <c r="L44" s="2"/>
      <c r="M44" s="1">
        <f t="shared" si="5"/>
      </c>
      <c r="N44" s="1">
        <f t="shared" si="6"/>
      </c>
    </row>
    <row r="45" spans="1:14" ht="13.5">
      <c r="A45" s="2">
        <v>31</v>
      </c>
      <c r="B45" s="2"/>
      <c r="C45" s="2"/>
      <c r="D45" s="2"/>
      <c r="E45" s="2" t="s">
        <v>87</v>
      </c>
      <c r="F45" s="2"/>
      <c r="G45" s="5"/>
      <c r="I45" s="2"/>
      <c r="J45" s="2"/>
      <c r="K45" s="2" t="s">
        <v>87</v>
      </c>
      <c r="L45" s="2"/>
      <c r="M45" s="1">
        <f t="shared" si="5"/>
      </c>
      <c r="N45" s="1">
        <f t="shared" si="6"/>
      </c>
    </row>
    <row r="46" spans="1:14" ht="13.5">
      <c r="A46" s="2">
        <v>32</v>
      </c>
      <c r="B46" s="2"/>
      <c r="C46" s="2"/>
      <c r="D46" s="2"/>
      <c r="E46" s="2" t="s">
        <v>87</v>
      </c>
      <c r="F46" s="2"/>
      <c r="G46" s="5"/>
      <c r="I46" s="2"/>
      <c r="J46" s="2"/>
      <c r="K46" s="2" t="s">
        <v>87</v>
      </c>
      <c r="L46" s="2"/>
      <c r="M46" s="1">
        <f t="shared" si="5"/>
      </c>
      <c r="N46" s="1">
        <f t="shared" si="6"/>
      </c>
    </row>
    <row r="47" spans="1:14" ht="13.5">
      <c r="A47" s="2">
        <v>33</v>
      </c>
      <c r="B47" s="2"/>
      <c r="C47" s="2"/>
      <c r="D47" s="2"/>
      <c r="E47" s="2" t="s">
        <v>87</v>
      </c>
      <c r="F47" s="2"/>
      <c r="G47" s="5"/>
      <c r="I47" s="2"/>
      <c r="J47" s="2"/>
      <c r="K47" s="2" t="s">
        <v>87</v>
      </c>
      <c r="L47" s="2"/>
      <c r="M47" s="1">
        <f t="shared" si="3"/>
      </c>
      <c r="N47" s="1">
        <f t="shared" si="4"/>
      </c>
    </row>
    <row r="48" spans="1:14" ht="13.5">
      <c r="A48" s="2">
        <v>34</v>
      </c>
      <c r="B48" s="2"/>
      <c r="C48" s="2"/>
      <c r="D48" s="2"/>
      <c r="E48" s="2" t="s">
        <v>87</v>
      </c>
      <c r="F48" s="2"/>
      <c r="G48" s="5"/>
      <c r="I48" s="2"/>
      <c r="J48" s="2"/>
      <c r="K48" s="2" t="s">
        <v>87</v>
      </c>
      <c r="L48" s="2"/>
      <c r="M48" s="1">
        <f>IF(E48="○",$H48*$L48,"")</f>
      </c>
      <c r="N48" s="1">
        <f>IF(F48="○",$H48*$L48,"")</f>
      </c>
    </row>
    <row r="49" spans="1:14" ht="13.5">
      <c r="A49" s="2">
        <v>35</v>
      </c>
      <c r="B49" s="2"/>
      <c r="C49" s="2"/>
      <c r="D49" s="2"/>
      <c r="E49" s="2" t="s">
        <v>87</v>
      </c>
      <c r="F49" s="2"/>
      <c r="G49" s="5"/>
      <c r="I49" s="2"/>
      <c r="J49" s="2"/>
      <c r="K49" s="2" t="s">
        <v>87</v>
      </c>
      <c r="L49" s="2"/>
      <c r="M49" s="1">
        <f aca="true" t="shared" si="7" ref="M49:M59">IF(E49="○",$H49*$L49,"")</f>
      </c>
      <c r="N49" s="1">
        <f aca="true" t="shared" si="8" ref="N49:N59">IF(F49="○",$H49*$L49,"")</f>
      </c>
    </row>
    <row r="50" spans="1:14" ht="13.5">
      <c r="A50" s="2">
        <v>36</v>
      </c>
      <c r="B50" s="2"/>
      <c r="C50" s="2"/>
      <c r="D50" s="2"/>
      <c r="E50" s="2" t="s">
        <v>87</v>
      </c>
      <c r="F50" s="2"/>
      <c r="G50" s="5"/>
      <c r="I50" s="2"/>
      <c r="J50" s="2"/>
      <c r="K50" s="2" t="s">
        <v>87</v>
      </c>
      <c r="L50" s="2"/>
      <c r="M50" s="1">
        <f t="shared" si="7"/>
      </c>
      <c r="N50" s="1">
        <f t="shared" si="8"/>
      </c>
    </row>
    <row r="51" spans="1:14" ht="13.5">
      <c r="A51" s="2">
        <v>37</v>
      </c>
      <c r="B51" s="2"/>
      <c r="C51" s="2"/>
      <c r="D51" s="2"/>
      <c r="E51" s="2" t="s">
        <v>87</v>
      </c>
      <c r="F51" s="2"/>
      <c r="G51" s="5"/>
      <c r="I51" s="2"/>
      <c r="J51" s="2"/>
      <c r="K51" s="2" t="s">
        <v>87</v>
      </c>
      <c r="L51" s="2"/>
      <c r="M51" s="1">
        <f t="shared" si="7"/>
      </c>
      <c r="N51" s="1">
        <f t="shared" si="8"/>
      </c>
    </row>
    <row r="52" spans="1:14" ht="13.5">
      <c r="A52" s="2">
        <v>38</v>
      </c>
      <c r="B52" s="2"/>
      <c r="C52" s="2"/>
      <c r="D52" s="2"/>
      <c r="E52" s="2" t="s">
        <v>87</v>
      </c>
      <c r="F52" s="2"/>
      <c r="G52" s="5"/>
      <c r="I52" s="2"/>
      <c r="J52" s="2"/>
      <c r="K52" s="2" t="s">
        <v>87</v>
      </c>
      <c r="L52" s="2"/>
      <c r="M52" s="1">
        <f t="shared" si="7"/>
      </c>
      <c r="N52" s="1">
        <f t="shared" si="8"/>
      </c>
    </row>
    <row r="53" spans="1:14" ht="13.5">
      <c r="A53" s="2">
        <v>39</v>
      </c>
      <c r="B53" s="2"/>
      <c r="C53" s="2"/>
      <c r="D53" s="2"/>
      <c r="E53" s="2" t="s">
        <v>87</v>
      </c>
      <c r="F53" s="2"/>
      <c r="G53" s="5"/>
      <c r="I53" s="2"/>
      <c r="J53" s="2"/>
      <c r="K53" s="2" t="s">
        <v>87</v>
      </c>
      <c r="L53" s="2"/>
      <c r="M53" s="1">
        <f t="shared" si="7"/>
      </c>
      <c r="N53" s="1">
        <f t="shared" si="8"/>
      </c>
    </row>
    <row r="54" spans="1:14" ht="13.5">
      <c r="A54" s="2">
        <v>40</v>
      </c>
      <c r="B54" s="2"/>
      <c r="C54" s="2"/>
      <c r="D54" s="2"/>
      <c r="E54" s="2" t="s">
        <v>87</v>
      </c>
      <c r="F54" s="2"/>
      <c r="G54" s="5"/>
      <c r="I54" s="2"/>
      <c r="J54" s="2"/>
      <c r="K54" s="2" t="s">
        <v>87</v>
      </c>
      <c r="L54" s="2"/>
      <c r="M54" s="1">
        <f t="shared" si="7"/>
      </c>
      <c r="N54" s="1">
        <f t="shared" si="8"/>
      </c>
    </row>
    <row r="55" spans="1:14" ht="13.5">
      <c r="A55" s="2">
        <v>41</v>
      </c>
      <c r="B55" s="2"/>
      <c r="C55" s="2"/>
      <c r="D55" s="2"/>
      <c r="E55" s="2" t="s">
        <v>87</v>
      </c>
      <c r="F55" s="2"/>
      <c r="G55" s="5"/>
      <c r="I55" s="2"/>
      <c r="J55" s="2"/>
      <c r="K55" s="2" t="s">
        <v>87</v>
      </c>
      <c r="L55" s="2"/>
      <c r="M55" s="1">
        <f t="shared" si="7"/>
      </c>
      <c r="N55" s="1">
        <f t="shared" si="8"/>
      </c>
    </row>
    <row r="56" spans="1:14" ht="13.5">
      <c r="A56" s="2">
        <v>42</v>
      </c>
      <c r="B56" s="2"/>
      <c r="C56" s="2"/>
      <c r="D56" s="2"/>
      <c r="E56" s="2" t="s">
        <v>87</v>
      </c>
      <c r="F56" s="2"/>
      <c r="G56" s="5"/>
      <c r="I56" s="2"/>
      <c r="J56" s="2"/>
      <c r="K56" s="2" t="s">
        <v>87</v>
      </c>
      <c r="L56" s="2"/>
      <c r="M56" s="1">
        <f t="shared" si="7"/>
      </c>
      <c r="N56" s="1">
        <f t="shared" si="8"/>
      </c>
    </row>
    <row r="57" spans="1:14" ht="13.5">
      <c r="A57" s="2">
        <v>43</v>
      </c>
      <c r="B57" s="2"/>
      <c r="C57" s="2"/>
      <c r="D57" s="2"/>
      <c r="E57" s="2" t="s">
        <v>87</v>
      </c>
      <c r="F57" s="2"/>
      <c r="G57" s="5"/>
      <c r="I57" s="2"/>
      <c r="J57" s="2"/>
      <c r="K57" s="2" t="s">
        <v>87</v>
      </c>
      <c r="L57" s="2"/>
      <c r="M57" s="1">
        <f t="shared" si="7"/>
      </c>
      <c r="N57" s="1">
        <f t="shared" si="8"/>
      </c>
    </row>
    <row r="58" spans="1:14" ht="13.5">
      <c r="A58" s="2">
        <v>44</v>
      </c>
      <c r="B58" s="2"/>
      <c r="C58" s="2"/>
      <c r="D58" s="2"/>
      <c r="E58" s="2" t="s">
        <v>87</v>
      </c>
      <c r="F58" s="2"/>
      <c r="G58" s="5"/>
      <c r="I58" s="2"/>
      <c r="J58" s="2"/>
      <c r="K58" s="2" t="s">
        <v>87</v>
      </c>
      <c r="L58" s="2"/>
      <c r="M58" s="1">
        <f t="shared" si="7"/>
      </c>
      <c r="N58" s="1">
        <f t="shared" si="8"/>
      </c>
    </row>
    <row r="59" spans="1:14" ht="13.5">
      <c r="A59" s="2">
        <v>45</v>
      </c>
      <c r="B59" s="2"/>
      <c r="C59" s="2"/>
      <c r="D59" s="2"/>
      <c r="E59" s="2" t="s">
        <v>87</v>
      </c>
      <c r="F59" s="2"/>
      <c r="G59" s="5"/>
      <c r="I59" s="2"/>
      <c r="J59" s="2"/>
      <c r="K59" s="2" t="s">
        <v>87</v>
      </c>
      <c r="L59" s="2"/>
      <c r="M59" s="1">
        <f t="shared" si="7"/>
      </c>
      <c r="N59" s="1">
        <f t="shared" si="8"/>
      </c>
    </row>
    <row r="60" spans="1:14" ht="13.5">
      <c r="A60" s="2">
        <v>46</v>
      </c>
      <c r="B60" s="2"/>
      <c r="C60" s="2"/>
      <c r="D60" s="2"/>
      <c r="E60" s="2" t="s">
        <v>87</v>
      </c>
      <c r="F60" s="2"/>
      <c r="G60" s="5"/>
      <c r="I60" s="2"/>
      <c r="J60" s="2"/>
      <c r="K60" s="2" t="s">
        <v>87</v>
      </c>
      <c r="L60" s="2"/>
      <c r="M60" s="1">
        <f aca="true" t="shared" si="9" ref="M60:N64">IF(E60="○",$H60*$L60,"")</f>
      </c>
      <c r="N60" s="1">
        <f t="shared" si="9"/>
      </c>
    </row>
    <row r="61" spans="1:14" ht="13.5">
      <c r="A61" s="2">
        <v>47</v>
      </c>
      <c r="B61" s="2"/>
      <c r="C61" s="2"/>
      <c r="D61" s="2"/>
      <c r="E61" s="2" t="s">
        <v>87</v>
      </c>
      <c r="F61" s="2"/>
      <c r="G61" s="5"/>
      <c r="I61" s="2"/>
      <c r="J61" s="2"/>
      <c r="K61" s="2" t="s">
        <v>87</v>
      </c>
      <c r="L61" s="2"/>
      <c r="M61" s="1">
        <f t="shared" si="9"/>
      </c>
      <c r="N61" s="1">
        <f t="shared" si="9"/>
      </c>
    </row>
    <row r="62" spans="1:14" ht="13.5">
      <c r="A62" s="2">
        <v>48</v>
      </c>
      <c r="B62" s="2"/>
      <c r="C62" s="2"/>
      <c r="D62" s="2"/>
      <c r="E62" s="2" t="s">
        <v>87</v>
      </c>
      <c r="F62" s="2"/>
      <c r="G62" s="5"/>
      <c r="I62" s="2"/>
      <c r="J62" s="2"/>
      <c r="K62" s="2" t="s">
        <v>87</v>
      </c>
      <c r="L62" s="2"/>
      <c r="M62" s="1">
        <f t="shared" si="9"/>
      </c>
      <c r="N62" s="1">
        <f t="shared" si="9"/>
      </c>
    </row>
    <row r="63" spans="1:14" ht="13.5">
      <c r="A63" s="2">
        <v>49</v>
      </c>
      <c r="B63" s="2"/>
      <c r="C63" s="2"/>
      <c r="D63" s="2"/>
      <c r="E63" s="2" t="s">
        <v>87</v>
      </c>
      <c r="F63" s="2"/>
      <c r="G63" s="5"/>
      <c r="I63" s="2"/>
      <c r="J63" s="2"/>
      <c r="K63" s="2" t="s">
        <v>87</v>
      </c>
      <c r="L63" s="2"/>
      <c r="M63" s="1">
        <f t="shared" si="9"/>
      </c>
      <c r="N63" s="1">
        <f t="shared" si="9"/>
      </c>
    </row>
    <row r="64" spans="1:14" ht="13.5">
      <c r="A64" s="2">
        <v>50</v>
      </c>
      <c r="B64" s="2"/>
      <c r="C64" s="2"/>
      <c r="D64" s="2"/>
      <c r="E64" s="2" t="s">
        <v>87</v>
      </c>
      <c r="F64" s="2"/>
      <c r="G64" s="5"/>
      <c r="I64" s="2"/>
      <c r="J64" s="2"/>
      <c r="K64" s="2" t="s">
        <v>87</v>
      </c>
      <c r="L64" s="2"/>
      <c r="M64" s="1">
        <f t="shared" si="9"/>
      </c>
      <c r="N64" s="1">
        <f t="shared" si="9"/>
      </c>
    </row>
    <row r="65" spans="1:14" ht="13.5">
      <c r="A65" s="29"/>
      <c r="B65" s="29"/>
      <c r="C65" s="29"/>
      <c r="D65" s="29"/>
      <c r="E65" s="29"/>
      <c r="F65" s="29"/>
      <c r="G65" s="29"/>
      <c r="H65" s="32"/>
      <c r="I65" s="32"/>
      <c r="J65" s="32"/>
      <c r="K65" s="33"/>
      <c r="L65" s="34"/>
      <c r="M65" s="29" t="s">
        <v>254</v>
      </c>
      <c r="N65" s="29" t="s">
        <v>255</v>
      </c>
    </row>
    <row r="66" spans="13:14" ht="13.5">
      <c r="M66" s="5">
        <f>SUM(M15:M65)</f>
        <v>0</v>
      </c>
      <c r="N66" s="5">
        <f>SUM(N15:N65)</f>
        <v>0</v>
      </c>
    </row>
    <row r="67" spans="12:14" ht="13.5">
      <c r="L67" s="6" t="s">
        <v>268</v>
      </c>
      <c r="M67" s="1">
        <f>M66*0.05</f>
        <v>0</v>
      </c>
      <c r="N67" s="31" t="s">
        <v>270</v>
      </c>
    </row>
    <row r="68" spans="12:14" ht="13.5">
      <c r="L68" s="6" t="s">
        <v>18</v>
      </c>
      <c r="M68" s="1">
        <f>M66+M67</f>
        <v>0</v>
      </c>
      <c r="N68" s="1">
        <f>N66</f>
        <v>0</v>
      </c>
    </row>
    <row r="70" spans="12:14" ht="13.5">
      <c r="L70" s="6" t="s">
        <v>267</v>
      </c>
      <c r="N70" s="1">
        <f>M68+N68</f>
        <v>0</v>
      </c>
    </row>
  </sheetData>
  <printOptions/>
  <pageMargins left="0.75" right="0.75" top="1" bottom="1" header="0.512" footer="0.51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28">
      <selection activeCell="A59" sqref="A59:IV59"/>
    </sheetView>
  </sheetViews>
  <sheetFormatPr defaultColWidth="9.00390625" defaultRowHeight="13.5"/>
  <cols>
    <col min="1" max="1" width="16.25390625" style="1" customWidth="1"/>
    <col min="2" max="2" width="20.00390625" style="1" customWidth="1"/>
    <col min="3" max="3" width="25.00390625" style="1" customWidth="1"/>
    <col min="4" max="5" width="4.125" style="1" customWidth="1"/>
    <col min="6" max="6" width="11.625" style="1" customWidth="1"/>
    <col min="7" max="7" width="10.875" style="5" customWidth="1"/>
    <col min="8" max="9" width="7.50390625" style="5" customWidth="1"/>
    <col min="10" max="10" width="7.50390625" style="15" customWidth="1"/>
    <col min="11" max="11" width="7.625" style="6" customWidth="1"/>
    <col min="12" max="16384" width="9.00390625" style="1" customWidth="1"/>
  </cols>
  <sheetData>
    <row r="1" spans="1:13" ht="13.5">
      <c r="A1" s="30"/>
      <c r="B1" s="30"/>
      <c r="C1" s="30"/>
      <c r="D1" s="30"/>
      <c r="E1" s="30"/>
      <c r="F1" s="20" t="s">
        <v>257</v>
      </c>
      <c r="G1" s="19" t="s">
        <v>250</v>
      </c>
      <c r="H1" s="21" t="s">
        <v>269</v>
      </c>
      <c r="I1" s="26" t="s">
        <v>261</v>
      </c>
      <c r="J1" s="23" t="s">
        <v>259</v>
      </c>
      <c r="K1" s="27" t="s">
        <v>269</v>
      </c>
      <c r="L1" s="24" t="s">
        <v>267</v>
      </c>
      <c r="M1" s="16"/>
    </row>
    <row r="2" spans="1:13" ht="13.5">
      <c r="A2" s="17" t="s">
        <v>4</v>
      </c>
      <c r="B2" s="17" t="s">
        <v>6</v>
      </c>
      <c r="C2" s="17" t="s">
        <v>5</v>
      </c>
      <c r="D2" s="17" t="s">
        <v>254</v>
      </c>
      <c r="E2" s="17" t="s">
        <v>255</v>
      </c>
      <c r="F2" s="28" t="s">
        <v>8</v>
      </c>
      <c r="G2" s="19" t="s">
        <v>251</v>
      </c>
      <c r="H2" s="22" t="s">
        <v>258</v>
      </c>
      <c r="I2" s="22" t="s">
        <v>263</v>
      </c>
      <c r="J2" s="17" t="s">
        <v>264</v>
      </c>
      <c r="K2" s="25" t="s">
        <v>260</v>
      </c>
      <c r="L2" s="25" t="s">
        <v>266</v>
      </c>
      <c r="M2" s="18" t="s">
        <v>255</v>
      </c>
    </row>
    <row r="3" spans="1:13" ht="13.5">
      <c r="A3" s="2" t="s">
        <v>31</v>
      </c>
      <c r="B3" s="2" t="s">
        <v>32</v>
      </c>
      <c r="C3" s="2" t="s">
        <v>30</v>
      </c>
      <c r="D3" s="2"/>
      <c r="E3" s="2" t="s">
        <v>256</v>
      </c>
      <c r="F3" s="5" t="s">
        <v>33</v>
      </c>
      <c r="G3" s="5">
        <v>105</v>
      </c>
      <c r="H3" s="1">
        <v>1</v>
      </c>
      <c r="I3" s="1" t="s">
        <v>262</v>
      </c>
      <c r="J3" s="2"/>
      <c r="K3" s="6">
        <v>1</v>
      </c>
      <c r="L3" s="1">
        <f>IF(D3="○",$G3*$K3,"")</f>
      </c>
      <c r="M3" s="1">
        <f>IF(E3="○",$G3*$K3,"")</f>
        <v>105</v>
      </c>
    </row>
    <row r="4" spans="1:13" ht="13.5">
      <c r="A4" s="2" t="s">
        <v>31</v>
      </c>
      <c r="B4" s="2" t="s">
        <v>34</v>
      </c>
      <c r="C4" s="2" t="s">
        <v>35</v>
      </c>
      <c r="D4" s="2"/>
      <c r="E4" s="2" t="s">
        <v>256</v>
      </c>
      <c r="F4" s="5" t="s">
        <v>36</v>
      </c>
      <c r="G4" s="5">
        <v>105</v>
      </c>
      <c r="H4" s="1">
        <v>1</v>
      </c>
      <c r="I4" s="1" t="s">
        <v>262</v>
      </c>
      <c r="J4" s="2"/>
      <c r="K4" s="6">
        <v>1</v>
      </c>
      <c r="L4" s="1">
        <f aca="true" t="shared" si="0" ref="L4:L67">IF(D4="○",$G4*$K4,"")</f>
      </c>
      <c r="M4" s="1">
        <f aca="true" t="shared" si="1" ref="M4:M67">IF(E4="○",$G4*$K4,"")</f>
        <v>105</v>
      </c>
    </row>
    <row r="5" spans="1:13" ht="13.5">
      <c r="A5" s="2" t="s">
        <v>31</v>
      </c>
      <c r="B5" s="2" t="s">
        <v>37</v>
      </c>
      <c r="C5" s="2" t="s">
        <v>38</v>
      </c>
      <c r="D5" s="2"/>
      <c r="E5" s="2" t="s">
        <v>256</v>
      </c>
      <c r="F5" s="5" t="s">
        <v>39</v>
      </c>
      <c r="G5" s="5">
        <v>105</v>
      </c>
      <c r="H5" s="1">
        <v>1</v>
      </c>
      <c r="I5" s="1" t="s">
        <v>262</v>
      </c>
      <c r="J5" s="2"/>
      <c r="K5" s="6">
        <v>1</v>
      </c>
      <c r="L5" s="1">
        <f t="shared" si="0"/>
      </c>
      <c r="M5" s="1">
        <f t="shared" si="1"/>
        <v>105</v>
      </c>
    </row>
    <row r="6" spans="1:13" ht="13.5">
      <c r="A6" s="2" t="s">
        <v>40</v>
      </c>
      <c r="B6" s="2" t="s">
        <v>41</v>
      </c>
      <c r="C6" s="2" t="s">
        <v>42</v>
      </c>
      <c r="D6" s="2"/>
      <c r="E6" s="2" t="s">
        <v>256</v>
      </c>
      <c r="F6" s="5" t="s">
        <v>43</v>
      </c>
      <c r="G6" s="5">
        <v>32</v>
      </c>
      <c r="H6" s="2">
        <v>2</v>
      </c>
      <c r="I6" s="2"/>
      <c r="J6" s="2">
        <v>10</v>
      </c>
      <c r="K6" s="5">
        <v>10</v>
      </c>
      <c r="L6" s="1">
        <f t="shared" si="0"/>
      </c>
      <c r="M6" s="1">
        <f t="shared" si="1"/>
        <v>320</v>
      </c>
    </row>
    <row r="7" spans="1:13" ht="13.5">
      <c r="A7" s="2" t="s">
        <v>49</v>
      </c>
      <c r="B7" s="2" t="s">
        <v>46</v>
      </c>
      <c r="C7" s="2" t="s">
        <v>47</v>
      </c>
      <c r="D7" s="2"/>
      <c r="E7" s="2" t="s">
        <v>256</v>
      </c>
      <c r="F7" s="5" t="s">
        <v>48</v>
      </c>
      <c r="G7" s="5">
        <v>95</v>
      </c>
      <c r="H7" s="2">
        <v>1</v>
      </c>
      <c r="I7" s="2"/>
      <c r="J7" s="2"/>
      <c r="K7" s="5">
        <v>1</v>
      </c>
      <c r="L7" s="1">
        <f t="shared" si="0"/>
      </c>
      <c r="M7" s="1">
        <f t="shared" si="1"/>
        <v>95</v>
      </c>
    </row>
    <row r="8" spans="1:13" ht="13.5">
      <c r="A8" s="2" t="s">
        <v>45</v>
      </c>
      <c r="B8" s="2" t="s">
        <v>50</v>
      </c>
      <c r="C8" s="2" t="s">
        <v>51</v>
      </c>
      <c r="D8" s="2"/>
      <c r="E8" s="2" t="s">
        <v>256</v>
      </c>
      <c r="F8" s="14" t="s">
        <v>52</v>
      </c>
      <c r="G8" s="5">
        <v>95</v>
      </c>
      <c r="H8" s="1">
        <v>6</v>
      </c>
      <c r="I8" s="1"/>
      <c r="J8" s="1"/>
      <c r="K8" s="1">
        <v>6</v>
      </c>
      <c r="L8" s="1">
        <f t="shared" si="0"/>
      </c>
      <c r="M8" s="1">
        <f t="shared" si="1"/>
        <v>570</v>
      </c>
    </row>
    <row r="9" spans="1:13" ht="13.5">
      <c r="A9" s="2" t="s">
        <v>53</v>
      </c>
      <c r="B9" s="2" t="s">
        <v>54</v>
      </c>
      <c r="C9" s="2" t="s">
        <v>55</v>
      </c>
      <c r="D9" s="2"/>
      <c r="E9" s="2" t="s">
        <v>256</v>
      </c>
      <c r="F9" s="5" t="s">
        <v>56</v>
      </c>
      <c r="G9" s="5">
        <v>105</v>
      </c>
      <c r="H9" s="2">
        <v>3</v>
      </c>
      <c r="I9" s="2"/>
      <c r="J9" s="2"/>
      <c r="K9" s="2">
        <v>3</v>
      </c>
      <c r="L9" s="1">
        <f t="shared" si="0"/>
      </c>
      <c r="M9" s="1">
        <f t="shared" si="1"/>
        <v>315</v>
      </c>
    </row>
    <row r="10" spans="1:13" ht="13.5">
      <c r="A10" s="2" t="s">
        <v>57</v>
      </c>
      <c r="B10" s="2" t="s">
        <v>58</v>
      </c>
      <c r="C10" s="2" t="s">
        <v>59</v>
      </c>
      <c r="D10" s="2"/>
      <c r="E10" s="2" t="s">
        <v>256</v>
      </c>
      <c r="F10" s="5" t="s">
        <v>60</v>
      </c>
      <c r="G10" s="5">
        <v>53</v>
      </c>
      <c r="H10" s="2">
        <v>1</v>
      </c>
      <c r="I10" s="2"/>
      <c r="J10" s="2"/>
      <c r="K10" s="2">
        <v>1</v>
      </c>
      <c r="L10" s="1">
        <f t="shared" si="0"/>
      </c>
      <c r="M10" s="1">
        <f t="shared" si="1"/>
        <v>53</v>
      </c>
    </row>
    <row r="11" spans="1:13" ht="13.5">
      <c r="A11" s="1" t="s">
        <v>23</v>
      </c>
      <c r="B11" s="2" t="s">
        <v>123</v>
      </c>
      <c r="C11" s="2" t="s">
        <v>122</v>
      </c>
      <c r="D11" s="2"/>
      <c r="E11" s="2" t="s">
        <v>256</v>
      </c>
      <c r="F11" s="5" t="s">
        <v>124</v>
      </c>
      <c r="G11" s="11">
        <v>252</v>
      </c>
      <c r="H11" s="2">
        <v>5</v>
      </c>
      <c r="I11" s="2"/>
      <c r="J11" s="1"/>
      <c r="K11" s="1">
        <v>5</v>
      </c>
      <c r="L11" s="1">
        <f t="shared" si="0"/>
      </c>
      <c r="M11" s="1">
        <f t="shared" si="1"/>
        <v>1260</v>
      </c>
    </row>
    <row r="12" spans="1:13" ht="13.5">
      <c r="A12" s="1" t="s">
        <v>23</v>
      </c>
      <c r="B12" s="2" t="s">
        <v>126</v>
      </c>
      <c r="C12" s="2" t="s">
        <v>125</v>
      </c>
      <c r="D12" s="2"/>
      <c r="E12" s="2" t="s">
        <v>256</v>
      </c>
      <c r="F12" s="5" t="s">
        <v>127</v>
      </c>
      <c r="G12" s="11">
        <v>305</v>
      </c>
      <c r="H12" s="2">
        <v>1</v>
      </c>
      <c r="I12" s="2"/>
      <c r="J12" s="1"/>
      <c r="K12" s="1">
        <v>1</v>
      </c>
      <c r="L12" s="1">
        <f t="shared" si="0"/>
      </c>
      <c r="M12" s="1">
        <f t="shared" si="1"/>
        <v>305</v>
      </c>
    </row>
    <row r="13" spans="1:13" ht="13.5">
      <c r="A13" s="2" t="s">
        <v>130</v>
      </c>
      <c r="B13" s="2" t="s">
        <v>129</v>
      </c>
      <c r="E13" s="2" t="s">
        <v>256</v>
      </c>
      <c r="F13" s="5" t="s">
        <v>128</v>
      </c>
      <c r="G13" s="11">
        <v>84</v>
      </c>
      <c r="H13" s="2"/>
      <c r="I13" s="1"/>
      <c r="J13" s="1"/>
      <c r="K13" s="1"/>
      <c r="L13" s="1">
        <f t="shared" si="0"/>
      </c>
      <c r="M13" s="1">
        <f t="shared" si="1"/>
        <v>0</v>
      </c>
    </row>
    <row r="14" spans="1:13" ht="13.5">
      <c r="A14" s="2" t="s">
        <v>138</v>
      </c>
      <c r="B14" s="2" t="s">
        <v>140</v>
      </c>
      <c r="C14" s="2" t="s">
        <v>141</v>
      </c>
      <c r="D14" s="2"/>
      <c r="E14" s="2" t="s">
        <v>256</v>
      </c>
      <c r="F14" s="3" t="s">
        <v>139</v>
      </c>
      <c r="G14" s="4">
        <v>21</v>
      </c>
      <c r="H14" s="2">
        <v>10</v>
      </c>
      <c r="I14" s="2" t="s">
        <v>44</v>
      </c>
      <c r="J14" s="1">
        <v>10</v>
      </c>
      <c r="K14" s="1">
        <v>10</v>
      </c>
      <c r="L14" s="1">
        <f t="shared" si="0"/>
      </c>
      <c r="M14" s="1">
        <f t="shared" si="1"/>
        <v>210</v>
      </c>
    </row>
    <row r="15" spans="1:13" ht="13.5">
      <c r="A15" s="2" t="s">
        <v>138</v>
      </c>
      <c r="B15" s="2" t="s">
        <v>143</v>
      </c>
      <c r="C15" s="2" t="s">
        <v>142</v>
      </c>
      <c r="D15" s="2"/>
      <c r="E15" s="2" t="s">
        <v>256</v>
      </c>
      <c r="F15" s="5" t="s">
        <v>144</v>
      </c>
      <c r="G15" s="11">
        <v>84</v>
      </c>
      <c r="H15" s="2">
        <v>1</v>
      </c>
      <c r="I15" s="1" t="s">
        <v>265</v>
      </c>
      <c r="J15" s="1"/>
      <c r="K15" s="1">
        <v>1</v>
      </c>
      <c r="L15" s="1">
        <f t="shared" si="0"/>
      </c>
      <c r="M15" s="1">
        <f t="shared" si="1"/>
        <v>84</v>
      </c>
    </row>
    <row r="16" spans="1:13" ht="13.5">
      <c r="A16" s="2" t="s">
        <v>146</v>
      </c>
      <c r="B16" s="2" t="s">
        <v>145</v>
      </c>
      <c r="C16" s="2" t="s">
        <v>147</v>
      </c>
      <c r="D16" s="2"/>
      <c r="E16" s="2" t="s">
        <v>256</v>
      </c>
      <c r="F16" s="5" t="s">
        <v>148</v>
      </c>
      <c r="G16" s="11">
        <v>105</v>
      </c>
      <c r="H16" s="1">
        <v>6</v>
      </c>
      <c r="I16" s="1"/>
      <c r="J16" s="1"/>
      <c r="K16" s="1">
        <v>10</v>
      </c>
      <c r="L16" s="1">
        <f t="shared" si="0"/>
      </c>
      <c r="M16" s="1">
        <f t="shared" si="1"/>
        <v>1050</v>
      </c>
    </row>
    <row r="17" spans="1:13" ht="13.5">
      <c r="A17" s="2" t="s">
        <v>149</v>
      </c>
      <c r="B17" s="2" t="s">
        <v>151</v>
      </c>
      <c r="C17" s="2" t="s">
        <v>150</v>
      </c>
      <c r="D17" s="2"/>
      <c r="E17" s="2" t="s">
        <v>256</v>
      </c>
      <c r="F17" s="5" t="s">
        <v>152</v>
      </c>
      <c r="G17" s="11">
        <v>32</v>
      </c>
      <c r="H17" s="1">
        <v>11</v>
      </c>
      <c r="I17" s="1"/>
      <c r="J17" s="1">
        <v>10</v>
      </c>
      <c r="K17" s="1">
        <v>20</v>
      </c>
      <c r="L17" s="1">
        <f t="shared" si="0"/>
      </c>
      <c r="M17" s="1">
        <f t="shared" si="1"/>
        <v>640</v>
      </c>
    </row>
    <row r="18" spans="1:13" ht="13.5">
      <c r="A18" s="2" t="s">
        <v>164</v>
      </c>
      <c r="B18" s="2" t="s">
        <v>163</v>
      </c>
      <c r="C18" s="2" t="s">
        <v>165</v>
      </c>
      <c r="D18" s="2"/>
      <c r="E18" s="2" t="s">
        <v>256</v>
      </c>
      <c r="F18" s="5" t="s">
        <v>162</v>
      </c>
      <c r="G18" s="6">
        <v>42</v>
      </c>
      <c r="H18" s="2">
        <v>10</v>
      </c>
      <c r="I18" s="2"/>
      <c r="J18" s="1">
        <v>10</v>
      </c>
      <c r="K18" s="1">
        <v>10</v>
      </c>
      <c r="L18" s="1">
        <f t="shared" si="0"/>
      </c>
      <c r="M18" s="1">
        <f t="shared" si="1"/>
        <v>420</v>
      </c>
    </row>
    <row r="19" spans="1:13" ht="13.5">
      <c r="A19" s="2" t="s">
        <v>166</v>
      </c>
      <c r="B19" s="2" t="s">
        <v>167</v>
      </c>
      <c r="C19" s="2" t="s">
        <v>168</v>
      </c>
      <c r="D19" s="2"/>
      <c r="E19" s="2" t="s">
        <v>256</v>
      </c>
      <c r="F19" s="5" t="s">
        <v>169</v>
      </c>
      <c r="G19" s="6">
        <v>42</v>
      </c>
      <c r="H19" s="2">
        <v>10</v>
      </c>
      <c r="I19" s="2"/>
      <c r="J19" s="1">
        <v>10</v>
      </c>
      <c r="K19" s="1">
        <v>10</v>
      </c>
      <c r="L19" s="1">
        <f t="shared" si="0"/>
      </c>
      <c r="M19" s="1">
        <f t="shared" si="1"/>
        <v>420</v>
      </c>
    </row>
    <row r="20" spans="1:13" ht="13.5">
      <c r="A20" s="2" t="s">
        <v>164</v>
      </c>
      <c r="B20" s="2" t="s">
        <v>171</v>
      </c>
      <c r="C20" s="2" t="s">
        <v>172</v>
      </c>
      <c r="D20" s="2"/>
      <c r="E20" s="2" t="s">
        <v>256</v>
      </c>
      <c r="F20" s="14" t="s">
        <v>170</v>
      </c>
      <c r="G20" s="5">
        <v>84</v>
      </c>
      <c r="H20" s="1">
        <v>1</v>
      </c>
      <c r="I20" s="1"/>
      <c r="J20" s="1"/>
      <c r="K20" s="1">
        <v>1</v>
      </c>
      <c r="L20" s="1">
        <f t="shared" si="0"/>
      </c>
      <c r="M20" s="1">
        <f t="shared" si="1"/>
        <v>84</v>
      </c>
    </row>
    <row r="21" spans="1:13" ht="13.5">
      <c r="A21" s="2" t="s">
        <v>173</v>
      </c>
      <c r="B21" s="2" t="s">
        <v>174</v>
      </c>
      <c r="C21" s="2" t="s">
        <v>175</v>
      </c>
      <c r="D21" s="2"/>
      <c r="E21" s="2" t="s">
        <v>256</v>
      </c>
      <c r="F21" s="5" t="s">
        <v>176</v>
      </c>
      <c r="G21" s="5">
        <v>210</v>
      </c>
      <c r="H21" s="2">
        <v>2</v>
      </c>
      <c r="I21" s="2"/>
      <c r="J21" s="2"/>
      <c r="K21" s="2">
        <v>2</v>
      </c>
      <c r="L21" s="1">
        <f t="shared" si="0"/>
      </c>
      <c r="M21" s="1">
        <f t="shared" si="1"/>
        <v>420</v>
      </c>
    </row>
    <row r="22" spans="1:13" ht="13.5">
      <c r="A22" s="2" t="s">
        <v>177</v>
      </c>
      <c r="B22" s="2" t="s">
        <v>179</v>
      </c>
      <c r="C22" s="2" t="s">
        <v>178</v>
      </c>
      <c r="D22" s="2"/>
      <c r="E22" s="2" t="s">
        <v>256</v>
      </c>
      <c r="F22" s="5" t="s">
        <v>180</v>
      </c>
      <c r="G22" s="5">
        <v>200</v>
      </c>
      <c r="H22" s="2">
        <v>1</v>
      </c>
      <c r="I22" s="2"/>
      <c r="J22" s="2"/>
      <c r="K22" s="2">
        <v>1</v>
      </c>
      <c r="L22" s="1">
        <f t="shared" si="0"/>
      </c>
      <c r="M22" s="1">
        <f t="shared" si="1"/>
        <v>200</v>
      </c>
    </row>
    <row r="23" spans="1:13" ht="13.5">
      <c r="A23" s="2" t="s">
        <v>177</v>
      </c>
      <c r="B23" s="2" t="s">
        <v>235</v>
      </c>
      <c r="C23" s="2" t="s">
        <v>233</v>
      </c>
      <c r="D23" s="2"/>
      <c r="E23" s="2" t="s">
        <v>256</v>
      </c>
      <c r="F23" s="5" t="s">
        <v>234</v>
      </c>
      <c r="G23" s="5">
        <v>126</v>
      </c>
      <c r="H23" s="2">
        <v>1</v>
      </c>
      <c r="I23" s="2"/>
      <c r="J23" s="2"/>
      <c r="K23" s="2">
        <v>1</v>
      </c>
      <c r="L23" s="1">
        <f t="shared" si="0"/>
      </c>
      <c r="M23" s="1">
        <f t="shared" si="1"/>
        <v>126</v>
      </c>
    </row>
    <row r="24" spans="1:13" ht="13.5">
      <c r="A24" s="2" t="s">
        <v>177</v>
      </c>
      <c r="B24" s="2" t="s">
        <v>183</v>
      </c>
      <c r="C24" s="2" t="s">
        <v>182</v>
      </c>
      <c r="D24" s="2"/>
      <c r="E24" s="2" t="s">
        <v>256</v>
      </c>
      <c r="F24" s="5" t="s">
        <v>181</v>
      </c>
      <c r="G24" s="5">
        <v>231</v>
      </c>
      <c r="H24" s="2">
        <v>1</v>
      </c>
      <c r="I24" s="2"/>
      <c r="J24" s="2"/>
      <c r="K24" s="2">
        <v>1</v>
      </c>
      <c r="L24" s="1">
        <f t="shared" si="0"/>
      </c>
      <c r="M24" s="1">
        <f t="shared" si="1"/>
        <v>231</v>
      </c>
    </row>
    <row r="25" spans="1:13" ht="13.5">
      <c r="A25" s="2" t="s">
        <v>185</v>
      </c>
      <c r="B25" s="2" t="s">
        <v>186</v>
      </c>
      <c r="C25" s="2" t="s">
        <v>187</v>
      </c>
      <c r="D25" s="2"/>
      <c r="E25" s="2" t="s">
        <v>256</v>
      </c>
      <c r="F25" s="5" t="s">
        <v>184</v>
      </c>
      <c r="G25" s="5">
        <v>32</v>
      </c>
      <c r="H25" s="2">
        <v>10</v>
      </c>
      <c r="I25" s="2"/>
      <c r="J25" s="2">
        <v>10</v>
      </c>
      <c r="K25" s="2">
        <v>10</v>
      </c>
      <c r="L25" s="1">
        <f t="shared" si="0"/>
      </c>
      <c r="M25" s="1">
        <f t="shared" si="1"/>
        <v>320</v>
      </c>
    </row>
    <row r="26" spans="1:13" ht="13.5">
      <c r="A26" s="2" t="s">
        <v>185</v>
      </c>
      <c r="B26" s="2" t="s">
        <v>189</v>
      </c>
      <c r="C26" s="2"/>
      <c r="D26" s="2"/>
      <c r="E26" s="2" t="s">
        <v>256</v>
      </c>
      <c r="F26" s="14" t="s">
        <v>188</v>
      </c>
      <c r="G26" s="5">
        <v>32</v>
      </c>
      <c r="H26" s="1">
        <v>10</v>
      </c>
      <c r="I26" s="1"/>
      <c r="J26" s="1">
        <v>10</v>
      </c>
      <c r="K26" s="1">
        <v>10</v>
      </c>
      <c r="L26" s="1">
        <f t="shared" si="0"/>
      </c>
      <c r="M26" s="1">
        <f t="shared" si="1"/>
        <v>320</v>
      </c>
    </row>
    <row r="27" spans="1:13" ht="13.5">
      <c r="A27" s="2" t="s">
        <v>200</v>
      </c>
      <c r="B27" s="2" t="s">
        <v>202</v>
      </c>
      <c r="C27" s="2" t="s">
        <v>201</v>
      </c>
      <c r="D27" s="2"/>
      <c r="E27" s="2" t="s">
        <v>256</v>
      </c>
      <c r="F27" s="14" t="s">
        <v>203</v>
      </c>
      <c r="G27" s="5">
        <v>53</v>
      </c>
      <c r="H27" s="1">
        <v>1</v>
      </c>
      <c r="I27" s="1"/>
      <c r="J27" s="1"/>
      <c r="K27" s="1">
        <v>1</v>
      </c>
      <c r="L27" s="1">
        <f t="shared" si="0"/>
      </c>
      <c r="M27" s="1">
        <f t="shared" si="1"/>
        <v>53</v>
      </c>
    </row>
    <row r="28" spans="1:13" ht="13.5">
      <c r="A28" s="2" t="s">
        <v>200</v>
      </c>
      <c r="B28" s="2" t="s">
        <v>207</v>
      </c>
      <c r="C28" s="2" t="s">
        <v>204</v>
      </c>
      <c r="D28" s="2"/>
      <c r="E28" s="2" t="s">
        <v>256</v>
      </c>
      <c r="F28" s="15" t="s">
        <v>205</v>
      </c>
      <c r="G28" s="6">
        <v>105</v>
      </c>
      <c r="H28" s="2">
        <v>2</v>
      </c>
      <c r="I28" s="2"/>
      <c r="J28" s="2"/>
      <c r="K28" s="2">
        <v>2</v>
      </c>
      <c r="L28" s="1">
        <f t="shared" si="0"/>
      </c>
      <c r="M28" s="1">
        <f t="shared" si="1"/>
        <v>210</v>
      </c>
    </row>
    <row r="29" spans="1:13" ht="13.5">
      <c r="A29" s="3" t="s">
        <v>200</v>
      </c>
      <c r="B29" s="3" t="s">
        <v>207</v>
      </c>
      <c r="C29" s="2" t="s">
        <v>206</v>
      </c>
      <c r="D29" s="2"/>
      <c r="E29" s="2" t="s">
        <v>256</v>
      </c>
      <c r="F29" s="13" t="s">
        <v>211</v>
      </c>
      <c r="G29" s="4">
        <v>95</v>
      </c>
      <c r="H29" s="2">
        <v>1</v>
      </c>
      <c r="I29" s="2"/>
      <c r="J29" s="2"/>
      <c r="K29" s="2">
        <v>1</v>
      </c>
      <c r="L29" s="1">
        <f t="shared" si="0"/>
      </c>
      <c r="M29" s="1">
        <f t="shared" si="1"/>
        <v>95</v>
      </c>
    </row>
    <row r="30" spans="1:13" ht="13.5">
      <c r="A30" s="3" t="s">
        <v>200</v>
      </c>
      <c r="B30" s="2" t="s">
        <v>212</v>
      </c>
      <c r="C30" s="2" t="s">
        <v>213</v>
      </c>
      <c r="D30" s="2"/>
      <c r="E30" s="2" t="s">
        <v>256</v>
      </c>
      <c r="F30" s="5" t="s">
        <v>214</v>
      </c>
      <c r="G30" s="5">
        <v>105</v>
      </c>
      <c r="H30" s="2">
        <v>1</v>
      </c>
      <c r="I30" s="2"/>
      <c r="J30" s="2"/>
      <c r="K30" s="2">
        <v>1</v>
      </c>
      <c r="L30" s="1">
        <f t="shared" si="0"/>
      </c>
      <c r="M30" s="1">
        <f t="shared" si="1"/>
        <v>105</v>
      </c>
    </row>
    <row r="31" spans="1:13" ht="13.5">
      <c r="A31" s="3" t="s">
        <v>200</v>
      </c>
      <c r="B31" s="2" t="s">
        <v>209</v>
      </c>
      <c r="C31" s="2" t="s">
        <v>208</v>
      </c>
      <c r="D31" s="2"/>
      <c r="E31" s="2" t="s">
        <v>256</v>
      </c>
      <c r="F31" s="5" t="s">
        <v>210</v>
      </c>
      <c r="G31" s="5">
        <v>105</v>
      </c>
      <c r="H31" s="2">
        <v>1</v>
      </c>
      <c r="I31" s="2"/>
      <c r="J31" s="2"/>
      <c r="K31" s="2">
        <v>1</v>
      </c>
      <c r="L31" s="1">
        <f t="shared" si="0"/>
      </c>
      <c r="M31" s="1">
        <f t="shared" si="1"/>
        <v>105</v>
      </c>
    </row>
    <row r="32" spans="1:13" ht="13.5">
      <c r="A32" s="7" t="s">
        <v>3</v>
      </c>
      <c r="B32" s="1" t="s">
        <v>28</v>
      </c>
      <c r="C32" s="2" t="s">
        <v>218</v>
      </c>
      <c r="D32" s="2"/>
      <c r="E32" s="2" t="s">
        <v>256</v>
      </c>
      <c r="F32" s="5" t="s">
        <v>219</v>
      </c>
      <c r="G32" s="5">
        <v>63</v>
      </c>
      <c r="H32" s="2">
        <v>6</v>
      </c>
      <c r="I32" s="2"/>
      <c r="J32" s="2"/>
      <c r="K32" s="2">
        <v>6</v>
      </c>
      <c r="L32" s="1">
        <f t="shared" si="0"/>
      </c>
      <c r="M32" s="1">
        <f t="shared" si="1"/>
        <v>378</v>
      </c>
    </row>
    <row r="33" spans="1:13" ht="13.5">
      <c r="A33" s="7" t="s">
        <v>220</v>
      </c>
      <c r="B33" s="2" t="s">
        <v>221</v>
      </c>
      <c r="C33" s="2" t="s">
        <v>222</v>
      </c>
      <c r="D33" s="2"/>
      <c r="E33" s="2" t="s">
        <v>256</v>
      </c>
      <c r="F33" s="5" t="s">
        <v>223</v>
      </c>
      <c r="G33" s="5">
        <v>21</v>
      </c>
      <c r="H33" s="2">
        <v>4</v>
      </c>
      <c r="I33" s="2"/>
      <c r="J33" s="2">
        <v>10</v>
      </c>
      <c r="K33" s="2">
        <v>10</v>
      </c>
      <c r="L33" s="1">
        <f t="shared" si="0"/>
      </c>
      <c r="M33" s="1">
        <f t="shared" si="1"/>
        <v>210</v>
      </c>
    </row>
    <row r="34" spans="1:13" ht="13.5">
      <c r="A34" s="2" t="s">
        <v>7</v>
      </c>
      <c r="B34" s="1" t="s">
        <v>17</v>
      </c>
      <c r="C34" s="1" t="s">
        <v>226</v>
      </c>
      <c r="E34" s="2" t="s">
        <v>256</v>
      </c>
      <c r="F34" s="15" t="s">
        <v>225</v>
      </c>
      <c r="G34" s="6">
        <v>137</v>
      </c>
      <c r="H34" s="2">
        <v>2</v>
      </c>
      <c r="I34" s="2"/>
      <c r="J34" s="2"/>
      <c r="K34" s="2">
        <v>2</v>
      </c>
      <c r="L34" s="1">
        <f t="shared" si="0"/>
      </c>
      <c r="M34" s="1">
        <f t="shared" si="1"/>
        <v>274</v>
      </c>
    </row>
    <row r="35" spans="1:13" ht="13.5">
      <c r="A35" s="2" t="s">
        <v>7</v>
      </c>
      <c r="B35" s="1" t="s">
        <v>228</v>
      </c>
      <c r="C35" s="2" t="s">
        <v>227</v>
      </c>
      <c r="D35" s="2"/>
      <c r="E35" s="2" t="s">
        <v>256</v>
      </c>
      <c r="F35" s="15" t="s">
        <v>224</v>
      </c>
      <c r="G35" s="6">
        <v>137</v>
      </c>
      <c r="H35" s="2">
        <v>2</v>
      </c>
      <c r="I35" s="2"/>
      <c r="J35" s="2"/>
      <c r="K35" s="2">
        <v>2</v>
      </c>
      <c r="L35" s="1">
        <f t="shared" si="0"/>
      </c>
      <c r="M35" s="1">
        <f t="shared" si="1"/>
        <v>274</v>
      </c>
    </row>
    <row r="36" spans="1:13" ht="13.5">
      <c r="A36" s="2" t="s">
        <v>231</v>
      </c>
      <c r="B36" s="1" t="s">
        <v>232</v>
      </c>
      <c r="C36" s="2" t="s">
        <v>230</v>
      </c>
      <c r="D36" s="2"/>
      <c r="E36" s="2" t="s">
        <v>256</v>
      </c>
      <c r="F36" s="15" t="s">
        <v>229</v>
      </c>
      <c r="G36" s="6">
        <v>74</v>
      </c>
      <c r="H36" s="2">
        <v>2</v>
      </c>
      <c r="I36" s="2"/>
      <c r="J36" s="2"/>
      <c r="K36" s="2">
        <v>2</v>
      </c>
      <c r="L36" s="1">
        <f t="shared" si="0"/>
      </c>
      <c r="M36" s="1">
        <f t="shared" si="1"/>
        <v>148</v>
      </c>
    </row>
    <row r="37" spans="1:13" ht="13.5">
      <c r="A37" s="2" t="s">
        <v>236</v>
      </c>
      <c r="B37" s="2" t="s">
        <v>238</v>
      </c>
      <c r="C37" s="2"/>
      <c r="D37" s="2"/>
      <c r="E37" s="2" t="s">
        <v>256</v>
      </c>
      <c r="F37" s="14" t="s">
        <v>239</v>
      </c>
      <c r="G37" s="5">
        <v>32</v>
      </c>
      <c r="H37" s="2">
        <v>10</v>
      </c>
      <c r="I37" s="2"/>
      <c r="J37" s="2">
        <v>10</v>
      </c>
      <c r="K37" s="2">
        <v>10</v>
      </c>
      <c r="L37" s="1">
        <f t="shared" si="0"/>
      </c>
      <c r="M37" s="1">
        <f t="shared" si="1"/>
        <v>320</v>
      </c>
    </row>
    <row r="38" spans="1:13" ht="13.5">
      <c r="A38" s="2" t="s">
        <v>237</v>
      </c>
      <c r="B38" s="2" t="s">
        <v>238</v>
      </c>
      <c r="E38" s="2" t="s">
        <v>256</v>
      </c>
      <c r="F38" s="14" t="s">
        <v>240</v>
      </c>
      <c r="G38" s="5">
        <v>53</v>
      </c>
      <c r="H38" s="2">
        <v>2</v>
      </c>
      <c r="I38" s="2"/>
      <c r="J38" s="2"/>
      <c r="K38" s="2">
        <v>2</v>
      </c>
      <c r="L38" s="1">
        <f t="shared" si="0"/>
      </c>
      <c r="M38" s="1">
        <f t="shared" si="1"/>
        <v>106</v>
      </c>
    </row>
    <row r="39" spans="1:13" ht="13.5">
      <c r="A39" s="2" t="s">
        <v>237</v>
      </c>
      <c r="B39" s="2" t="s">
        <v>241</v>
      </c>
      <c r="E39" s="2" t="s">
        <v>256</v>
      </c>
      <c r="F39" s="14" t="s">
        <v>242</v>
      </c>
      <c r="G39" s="5">
        <v>105</v>
      </c>
      <c r="H39" s="2">
        <v>3</v>
      </c>
      <c r="I39" s="2"/>
      <c r="J39" s="2"/>
      <c r="K39" s="2">
        <v>3</v>
      </c>
      <c r="L39" s="1">
        <f t="shared" si="0"/>
      </c>
      <c r="M39" s="1">
        <f t="shared" si="1"/>
        <v>315</v>
      </c>
    </row>
    <row r="40" spans="1:13" ht="13.5">
      <c r="A40" s="2" t="s">
        <v>248</v>
      </c>
      <c r="B40" s="1" t="s">
        <v>249</v>
      </c>
      <c r="E40" s="2" t="s">
        <v>256</v>
      </c>
      <c r="F40" s="15" t="s">
        <v>19</v>
      </c>
      <c r="G40" s="6">
        <v>84</v>
      </c>
      <c r="H40" s="2">
        <v>1</v>
      </c>
      <c r="I40" s="2"/>
      <c r="J40" s="2"/>
      <c r="K40" s="2">
        <v>1</v>
      </c>
      <c r="L40" s="1">
        <f t="shared" si="0"/>
      </c>
      <c r="M40" s="1">
        <f t="shared" si="1"/>
        <v>84</v>
      </c>
    </row>
    <row r="41" spans="1:13" ht="13.5">
      <c r="A41" s="2" t="s">
        <v>21</v>
      </c>
      <c r="B41" s="1" t="s">
        <v>20</v>
      </c>
      <c r="E41" s="2" t="s">
        <v>256</v>
      </c>
      <c r="F41" s="15" t="s">
        <v>22</v>
      </c>
      <c r="G41" s="6">
        <v>63</v>
      </c>
      <c r="H41" s="2">
        <v>2</v>
      </c>
      <c r="I41" s="2"/>
      <c r="J41" s="2"/>
      <c r="K41" s="2">
        <v>2</v>
      </c>
      <c r="L41" s="1">
        <f t="shared" si="0"/>
      </c>
      <c r="M41" s="1">
        <f t="shared" si="1"/>
        <v>126</v>
      </c>
    </row>
    <row r="42" spans="1:13" ht="13.5">
      <c r="A42" s="2" t="s">
        <v>131</v>
      </c>
      <c r="B42" s="2" t="s">
        <v>132</v>
      </c>
      <c r="E42" s="2" t="s">
        <v>256</v>
      </c>
      <c r="F42" s="14" t="s">
        <v>133</v>
      </c>
      <c r="G42" s="5">
        <v>294</v>
      </c>
      <c r="H42" s="1"/>
      <c r="I42" s="1"/>
      <c r="J42" s="1"/>
      <c r="K42" s="1">
        <v>1</v>
      </c>
      <c r="L42" s="1">
        <f t="shared" si="0"/>
      </c>
      <c r="M42" s="1">
        <f t="shared" si="1"/>
        <v>294</v>
      </c>
    </row>
    <row r="43" spans="1:13" ht="13.5">
      <c r="A43" s="1" t="s">
        <v>94</v>
      </c>
      <c r="B43" s="2" t="s">
        <v>89</v>
      </c>
      <c r="C43" s="2" t="s">
        <v>88</v>
      </c>
      <c r="D43" s="2"/>
      <c r="E43" s="2" t="s">
        <v>256</v>
      </c>
      <c r="F43" s="5" t="s">
        <v>90</v>
      </c>
      <c r="G43" s="4">
        <v>11</v>
      </c>
      <c r="H43" s="2">
        <v>10</v>
      </c>
      <c r="I43" s="2"/>
      <c r="J43" s="1">
        <v>10</v>
      </c>
      <c r="K43" s="1">
        <v>10</v>
      </c>
      <c r="L43" s="1">
        <f t="shared" si="0"/>
      </c>
      <c r="M43" s="1">
        <f t="shared" si="1"/>
        <v>110</v>
      </c>
    </row>
    <row r="44" spans="1:13" ht="13.5">
      <c r="A44" s="1" t="s">
        <v>94</v>
      </c>
      <c r="B44" s="2" t="s">
        <v>91</v>
      </c>
      <c r="C44" s="2" t="s">
        <v>92</v>
      </c>
      <c r="D44" s="2"/>
      <c r="E44" s="2" t="s">
        <v>256</v>
      </c>
      <c r="F44" s="5" t="s">
        <v>93</v>
      </c>
      <c r="G44" s="4">
        <v>11</v>
      </c>
      <c r="H44" s="2">
        <v>10</v>
      </c>
      <c r="I44" s="2"/>
      <c r="J44" s="1">
        <v>10</v>
      </c>
      <c r="K44" s="1">
        <v>10</v>
      </c>
      <c r="L44" s="1">
        <f t="shared" si="0"/>
      </c>
      <c r="M44" s="1">
        <f t="shared" si="1"/>
        <v>110</v>
      </c>
    </row>
    <row r="45" spans="1:13" ht="13.5">
      <c r="A45" s="1" t="s">
        <v>94</v>
      </c>
      <c r="B45" s="2" t="s">
        <v>101</v>
      </c>
      <c r="C45" s="2" t="s">
        <v>102</v>
      </c>
      <c r="D45" s="2"/>
      <c r="E45" s="2" t="s">
        <v>256</v>
      </c>
      <c r="F45" s="5" t="s">
        <v>103</v>
      </c>
      <c r="G45" s="4">
        <v>11</v>
      </c>
      <c r="H45" s="2">
        <v>0</v>
      </c>
      <c r="I45" s="2"/>
      <c r="J45" s="1">
        <v>10</v>
      </c>
      <c r="K45" s="1">
        <v>10</v>
      </c>
      <c r="L45" s="1">
        <f t="shared" si="0"/>
      </c>
      <c r="M45" s="1">
        <f t="shared" si="1"/>
        <v>110</v>
      </c>
    </row>
    <row r="46" spans="1:13" ht="13.5">
      <c r="A46" s="1" t="s">
        <v>94</v>
      </c>
      <c r="B46" s="2" t="s">
        <v>95</v>
      </c>
      <c r="C46" s="2" t="s">
        <v>96</v>
      </c>
      <c r="D46" s="2"/>
      <c r="E46" s="2" t="s">
        <v>256</v>
      </c>
      <c r="F46" s="5" t="s">
        <v>97</v>
      </c>
      <c r="G46" s="4">
        <v>11</v>
      </c>
      <c r="H46" s="2">
        <v>12</v>
      </c>
      <c r="I46" s="2"/>
      <c r="J46" s="1">
        <v>10</v>
      </c>
      <c r="K46" s="1">
        <v>20</v>
      </c>
      <c r="L46" s="1">
        <f t="shared" si="0"/>
      </c>
      <c r="M46" s="1">
        <f t="shared" si="1"/>
        <v>220</v>
      </c>
    </row>
    <row r="47" spans="1:13" ht="13.5">
      <c r="A47" s="1" t="s">
        <v>94</v>
      </c>
      <c r="B47" s="2" t="s">
        <v>98</v>
      </c>
      <c r="C47" s="2" t="s">
        <v>99</v>
      </c>
      <c r="D47" s="2"/>
      <c r="E47" s="2" t="s">
        <v>256</v>
      </c>
      <c r="F47" s="5" t="s">
        <v>100</v>
      </c>
      <c r="G47" s="4">
        <v>11</v>
      </c>
      <c r="H47" s="2">
        <v>12</v>
      </c>
      <c r="I47" s="2"/>
      <c r="J47" s="1">
        <v>10</v>
      </c>
      <c r="K47" s="1">
        <v>20</v>
      </c>
      <c r="L47" s="1">
        <f t="shared" si="0"/>
      </c>
      <c r="M47" s="1">
        <f t="shared" si="1"/>
        <v>220</v>
      </c>
    </row>
    <row r="48" spans="1:13" ht="13.5">
      <c r="A48" s="1" t="s">
        <v>94</v>
      </c>
      <c r="B48" s="2" t="s">
        <v>105</v>
      </c>
      <c r="C48" s="2" t="s">
        <v>104</v>
      </c>
      <c r="D48" s="2"/>
      <c r="E48" s="2" t="s">
        <v>256</v>
      </c>
      <c r="F48" s="5" t="s">
        <v>106</v>
      </c>
      <c r="G48" s="4">
        <v>11</v>
      </c>
      <c r="H48" s="2">
        <v>12</v>
      </c>
      <c r="I48" s="2"/>
      <c r="J48" s="1">
        <v>10</v>
      </c>
      <c r="K48" s="1">
        <v>20</v>
      </c>
      <c r="L48" s="1">
        <f t="shared" si="0"/>
      </c>
      <c r="M48" s="1">
        <f t="shared" si="1"/>
        <v>220</v>
      </c>
    </row>
    <row r="49" spans="1:13" ht="13.5">
      <c r="A49" s="1" t="s">
        <v>84</v>
      </c>
      <c r="B49" s="3" t="s">
        <v>83</v>
      </c>
      <c r="C49" s="2" t="s">
        <v>85</v>
      </c>
      <c r="D49" s="2"/>
      <c r="E49" s="2" t="s">
        <v>256</v>
      </c>
      <c r="F49" s="13" t="s">
        <v>86</v>
      </c>
      <c r="G49" s="4">
        <v>32</v>
      </c>
      <c r="H49" s="2">
        <v>10</v>
      </c>
      <c r="I49" s="2"/>
      <c r="J49" s="1">
        <v>10</v>
      </c>
      <c r="K49" s="1">
        <v>10</v>
      </c>
      <c r="L49" s="1">
        <f t="shared" si="0"/>
      </c>
      <c r="M49" s="1">
        <f t="shared" si="1"/>
        <v>320</v>
      </c>
    </row>
    <row r="50" spans="1:13" ht="13.5">
      <c r="A50" s="1" t="s">
        <v>113</v>
      </c>
      <c r="B50" s="2" t="s">
        <v>116</v>
      </c>
      <c r="C50" s="2"/>
      <c r="D50" s="2" t="s">
        <v>256</v>
      </c>
      <c r="E50" s="2"/>
      <c r="F50" s="2" t="s">
        <v>115</v>
      </c>
      <c r="G50" s="5">
        <v>10</v>
      </c>
      <c r="H50" s="2">
        <v>1</v>
      </c>
      <c r="I50" s="2"/>
      <c r="J50" s="1">
        <v>10</v>
      </c>
      <c r="K50" s="2">
        <v>10</v>
      </c>
      <c r="L50" s="1">
        <f t="shared" si="0"/>
        <v>100</v>
      </c>
      <c r="M50" s="1">
        <f t="shared" si="1"/>
      </c>
    </row>
    <row r="51" spans="1:13" ht="13.5">
      <c r="A51" s="1" t="s">
        <v>14</v>
      </c>
      <c r="B51" s="2" t="s">
        <v>61</v>
      </c>
      <c r="D51" s="2" t="s">
        <v>256</v>
      </c>
      <c r="F51" s="2" t="s">
        <v>114</v>
      </c>
      <c r="G51" s="5">
        <v>10</v>
      </c>
      <c r="H51" s="2">
        <v>5</v>
      </c>
      <c r="I51" s="2"/>
      <c r="J51" s="1">
        <v>10</v>
      </c>
      <c r="K51" s="2">
        <v>10</v>
      </c>
      <c r="L51" s="1">
        <f t="shared" si="0"/>
        <v>100</v>
      </c>
      <c r="M51" s="1">
        <f t="shared" si="1"/>
      </c>
    </row>
    <row r="52" spans="1:13" ht="13.5">
      <c r="A52" s="1" t="s">
        <v>14</v>
      </c>
      <c r="B52" s="2" t="s">
        <v>62</v>
      </c>
      <c r="C52" s="2"/>
      <c r="D52" s="2" t="s">
        <v>256</v>
      </c>
      <c r="E52" s="2"/>
      <c r="F52" s="2" t="s">
        <v>63</v>
      </c>
      <c r="G52" s="5">
        <v>14</v>
      </c>
      <c r="H52" s="2">
        <v>7</v>
      </c>
      <c r="I52" s="2"/>
      <c r="J52" s="1">
        <v>10</v>
      </c>
      <c r="K52" s="2">
        <v>10</v>
      </c>
      <c r="L52" s="1">
        <f t="shared" si="0"/>
        <v>140</v>
      </c>
      <c r="M52" s="1">
        <f t="shared" si="1"/>
      </c>
    </row>
    <row r="53" spans="1:13" ht="13.5">
      <c r="A53" s="1" t="s">
        <v>13</v>
      </c>
      <c r="B53" s="2" t="s">
        <v>65</v>
      </c>
      <c r="D53" s="2" t="s">
        <v>256</v>
      </c>
      <c r="F53" s="7" t="s">
        <v>64</v>
      </c>
      <c r="G53" s="11">
        <v>18</v>
      </c>
      <c r="H53" s="1">
        <v>10</v>
      </c>
      <c r="I53" s="1"/>
      <c r="J53" s="1">
        <v>10</v>
      </c>
      <c r="K53" s="1">
        <v>10</v>
      </c>
      <c r="L53" s="1">
        <f t="shared" si="0"/>
        <v>180</v>
      </c>
      <c r="M53" s="1">
        <f t="shared" si="1"/>
      </c>
    </row>
    <row r="54" spans="1:13" ht="13.5">
      <c r="A54" s="2" t="s">
        <v>13</v>
      </c>
      <c r="B54" s="2" t="s">
        <v>66</v>
      </c>
      <c r="C54" s="2"/>
      <c r="D54" s="2" t="s">
        <v>256</v>
      </c>
      <c r="E54" s="2"/>
      <c r="F54" s="2" t="s">
        <v>69</v>
      </c>
      <c r="G54" s="5">
        <v>7</v>
      </c>
      <c r="H54" s="1">
        <v>11</v>
      </c>
      <c r="I54" s="1"/>
      <c r="J54" s="1">
        <v>10</v>
      </c>
      <c r="K54" s="1">
        <v>20</v>
      </c>
      <c r="L54" s="1">
        <f t="shared" si="0"/>
        <v>140</v>
      </c>
      <c r="M54" s="1">
        <f t="shared" si="1"/>
      </c>
    </row>
    <row r="55" spans="1:13" ht="13.5">
      <c r="A55" s="2" t="s">
        <v>13</v>
      </c>
      <c r="B55" s="2" t="s">
        <v>68</v>
      </c>
      <c r="C55" s="2"/>
      <c r="D55" s="2" t="s">
        <v>256</v>
      </c>
      <c r="E55" s="2"/>
      <c r="F55" s="2" t="s">
        <v>67</v>
      </c>
      <c r="G55" s="5">
        <v>36</v>
      </c>
      <c r="H55" s="1">
        <v>6</v>
      </c>
      <c r="I55" s="1"/>
      <c r="J55" s="1">
        <v>10</v>
      </c>
      <c r="K55" s="1">
        <v>10</v>
      </c>
      <c r="L55" s="1">
        <f t="shared" si="0"/>
        <v>360</v>
      </c>
      <c r="M55" s="1">
        <f t="shared" si="1"/>
      </c>
    </row>
    <row r="56" spans="1:13" ht="13.5">
      <c r="A56" s="2" t="s">
        <v>13</v>
      </c>
      <c r="B56" s="2" t="s">
        <v>72</v>
      </c>
      <c r="D56" s="2" t="s">
        <v>256</v>
      </c>
      <c r="F56" s="2" t="s">
        <v>70</v>
      </c>
      <c r="G56" s="5">
        <v>7</v>
      </c>
      <c r="H56" s="1">
        <v>21</v>
      </c>
      <c r="I56" s="1"/>
      <c r="J56" s="1">
        <v>10</v>
      </c>
      <c r="K56" s="1">
        <v>30</v>
      </c>
      <c r="L56" s="1">
        <f t="shared" si="0"/>
        <v>210</v>
      </c>
      <c r="M56" s="1">
        <f t="shared" si="1"/>
      </c>
    </row>
    <row r="57" spans="1:13" ht="13.5">
      <c r="A57" s="1" t="s">
        <v>13</v>
      </c>
      <c r="B57" s="2" t="s">
        <v>73</v>
      </c>
      <c r="D57" s="2" t="s">
        <v>256</v>
      </c>
      <c r="F57" s="2" t="s">
        <v>71</v>
      </c>
      <c r="G57" s="5">
        <v>7</v>
      </c>
      <c r="H57" s="1">
        <v>22</v>
      </c>
      <c r="I57" s="1"/>
      <c r="J57" s="1">
        <v>10</v>
      </c>
      <c r="K57" s="1">
        <v>30</v>
      </c>
      <c r="L57" s="1">
        <f t="shared" si="0"/>
        <v>210</v>
      </c>
      <c r="M57" s="1">
        <f t="shared" si="1"/>
      </c>
    </row>
    <row r="58" spans="1:13" ht="13.5">
      <c r="A58" s="2" t="s">
        <v>13</v>
      </c>
      <c r="B58" s="2" t="s">
        <v>74</v>
      </c>
      <c r="D58" s="2" t="s">
        <v>256</v>
      </c>
      <c r="F58" s="2" t="s">
        <v>75</v>
      </c>
      <c r="G58" s="5">
        <v>7</v>
      </c>
      <c r="H58" s="1">
        <v>51</v>
      </c>
      <c r="I58" s="1"/>
      <c r="J58" s="1">
        <v>10</v>
      </c>
      <c r="K58" s="1">
        <v>60</v>
      </c>
      <c r="L58" s="1">
        <f t="shared" si="0"/>
        <v>420</v>
      </c>
      <c r="M58" s="1">
        <f t="shared" si="1"/>
      </c>
    </row>
    <row r="59" spans="1:13" ht="13.5">
      <c r="A59" s="2" t="s">
        <v>13</v>
      </c>
      <c r="B59" s="2" t="s">
        <v>81</v>
      </c>
      <c r="C59" s="1" t="s">
        <v>82</v>
      </c>
      <c r="D59" s="2" t="s">
        <v>256</v>
      </c>
      <c r="F59" s="2" t="s">
        <v>80</v>
      </c>
      <c r="G59" s="5">
        <v>30</v>
      </c>
      <c r="H59" s="1">
        <v>51</v>
      </c>
      <c r="I59" s="1"/>
      <c r="J59" s="1">
        <v>5</v>
      </c>
      <c r="K59" s="1">
        <v>55</v>
      </c>
      <c r="L59" s="1">
        <f t="shared" si="0"/>
        <v>1650</v>
      </c>
      <c r="M59" s="1">
        <f t="shared" si="1"/>
      </c>
    </row>
    <row r="60" spans="1:13" ht="13.5">
      <c r="A60" s="2" t="s">
        <v>76</v>
      </c>
      <c r="B60" s="1" t="s">
        <v>78</v>
      </c>
      <c r="C60" s="1" t="s">
        <v>79</v>
      </c>
      <c r="D60" s="2" t="s">
        <v>256</v>
      </c>
      <c r="F60" s="1" t="s">
        <v>77</v>
      </c>
      <c r="G60" s="5">
        <v>52</v>
      </c>
      <c r="H60" s="1">
        <v>5</v>
      </c>
      <c r="I60" s="1"/>
      <c r="J60" s="1">
        <v>5</v>
      </c>
      <c r="K60" s="1">
        <v>5</v>
      </c>
      <c r="L60" s="1">
        <f t="shared" si="0"/>
        <v>260</v>
      </c>
      <c r="M60" s="1">
        <f t="shared" si="1"/>
      </c>
    </row>
    <row r="61" spans="1:13" ht="13.5">
      <c r="A61" s="2" t="s">
        <v>13</v>
      </c>
      <c r="B61" s="2" t="s">
        <v>107</v>
      </c>
      <c r="D61" s="2" t="s">
        <v>256</v>
      </c>
      <c r="F61" s="1" t="s">
        <v>108</v>
      </c>
      <c r="G61" s="5">
        <v>8</v>
      </c>
      <c r="H61" s="2">
        <v>20</v>
      </c>
      <c r="I61" s="2"/>
      <c r="J61" s="1">
        <v>10</v>
      </c>
      <c r="K61" s="1">
        <v>20</v>
      </c>
      <c r="L61" s="1">
        <f t="shared" si="0"/>
        <v>160</v>
      </c>
      <c r="M61" s="1">
        <f t="shared" si="1"/>
      </c>
    </row>
    <row r="62" spans="1:13" ht="13.5">
      <c r="A62" s="2" t="s">
        <v>13</v>
      </c>
      <c r="B62" s="2" t="s">
        <v>110</v>
      </c>
      <c r="D62" s="2" t="s">
        <v>256</v>
      </c>
      <c r="F62" s="1" t="s">
        <v>109</v>
      </c>
      <c r="G62" s="5">
        <v>15</v>
      </c>
      <c r="H62" s="2">
        <v>10</v>
      </c>
      <c r="I62" s="2"/>
      <c r="J62" s="1">
        <v>10</v>
      </c>
      <c r="K62" s="1">
        <v>10</v>
      </c>
      <c r="L62" s="1">
        <f t="shared" si="0"/>
        <v>150</v>
      </c>
      <c r="M62" s="1">
        <f t="shared" si="1"/>
      </c>
    </row>
    <row r="63" spans="1:13" ht="13.5">
      <c r="A63" s="2" t="s">
        <v>13</v>
      </c>
      <c r="B63" s="2" t="s">
        <v>112</v>
      </c>
      <c r="D63" s="2" t="s">
        <v>256</v>
      </c>
      <c r="F63" s="1" t="s">
        <v>111</v>
      </c>
      <c r="G63" s="5">
        <v>15</v>
      </c>
      <c r="H63" s="2">
        <v>3</v>
      </c>
      <c r="I63" s="2"/>
      <c r="J63" s="1">
        <v>10</v>
      </c>
      <c r="K63" s="1">
        <v>10</v>
      </c>
      <c r="L63" s="1">
        <f t="shared" si="0"/>
        <v>150</v>
      </c>
      <c r="M63" s="1">
        <f t="shared" si="1"/>
      </c>
    </row>
    <row r="64" spans="1:13" ht="13.5">
      <c r="A64" s="2" t="s">
        <v>29</v>
      </c>
      <c r="B64" s="2" t="s">
        <v>0</v>
      </c>
      <c r="C64" s="2" t="s">
        <v>1</v>
      </c>
      <c r="D64" s="2" t="s">
        <v>256</v>
      </c>
      <c r="E64" s="2"/>
      <c r="F64" s="2" t="s">
        <v>2</v>
      </c>
      <c r="G64" s="5">
        <v>310</v>
      </c>
      <c r="H64" s="2">
        <v>2</v>
      </c>
      <c r="I64" s="2"/>
      <c r="J64" s="2"/>
      <c r="K64" s="2">
        <v>2</v>
      </c>
      <c r="L64" s="1">
        <f t="shared" si="0"/>
        <v>620</v>
      </c>
      <c r="M64" s="1">
        <f t="shared" si="1"/>
      </c>
    </row>
    <row r="65" spans="1:13" ht="13.5">
      <c r="A65" s="1" t="s">
        <v>117</v>
      </c>
      <c r="B65" s="2" t="s">
        <v>118</v>
      </c>
      <c r="D65" s="2" t="s">
        <v>256</v>
      </c>
      <c r="F65" s="1" t="s">
        <v>119</v>
      </c>
      <c r="G65" s="5">
        <v>160</v>
      </c>
      <c r="H65" s="2">
        <v>4</v>
      </c>
      <c r="I65" s="2"/>
      <c r="J65" s="1">
        <v>5</v>
      </c>
      <c r="K65" s="1">
        <v>10</v>
      </c>
      <c r="L65" s="1">
        <f t="shared" si="0"/>
        <v>1600</v>
      </c>
      <c r="M65" s="1">
        <f t="shared" si="1"/>
      </c>
    </row>
    <row r="66" spans="1:13" ht="13.5">
      <c r="A66" s="1" t="s">
        <v>117</v>
      </c>
      <c r="B66" s="2" t="s">
        <v>120</v>
      </c>
      <c r="D66" s="2" t="s">
        <v>256</v>
      </c>
      <c r="F66" s="1" t="s">
        <v>121</v>
      </c>
      <c r="G66" s="5">
        <v>130</v>
      </c>
      <c r="H66" s="2">
        <v>5</v>
      </c>
      <c r="I66" s="2"/>
      <c r="J66" s="1">
        <v>5</v>
      </c>
      <c r="K66" s="1">
        <v>5</v>
      </c>
      <c r="L66" s="1">
        <f t="shared" si="0"/>
        <v>650</v>
      </c>
      <c r="M66" s="1">
        <f t="shared" si="1"/>
      </c>
    </row>
    <row r="67" spans="1:13" ht="13.5">
      <c r="A67" s="2" t="s">
        <v>134</v>
      </c>
      <c r="B67" s="2" t="s">
        <v>135</v>
      </c>
      <c r="C67" s="1" t="s">
        <v>137</v>
      </c>
      <c r="D67" s="2" t="s">
        <v>256</v>
      </c>
      <c r="F67" s="1" t="s">
        <v>136</v>
      </c>
      <c r="G67" s="5">
        <v>20</v>
      </c>
      <c r="H67" s="1"/>
      <c r="I67" s="1"/>
      <c r="J67" s="1">
        <v>50</v>
      </c>
      <c r="K67" s="1">
        <v>200</v>
      </c>
      <c r="L67" s="1">
        <f t="shared" si="0"/>
        <v>4000</v>
      </c>
      <c r="M67" s="1">
        <f t="shared" si="1"/>
      </c>
    </row>
    <row r="68" spans="1:13" ht="13.5">
      <c r="A68" s="1" t="s">
        <v>10</v>
      </c>
      <c r="C68" s="1" t="s">
        <v>16</v>
      </c>
      <c r="D68" s="2" t="s">
        <v>256</v>
      </c>
      <c r="F68" s="1" t="s">
        <v>11</v>
      </c>
      <c r="G68" s="5">
        <v>200</v>
      </c>
      <c r="H68" s="1"/>
      <c r="I68" s="1"/>
      <c r="J68" s="1"/>
      <c r="K68" s="1">
        <v>1</v>
      </c>
      <c r="L68" s="1">
        <f aca="true" t="shared" si="2" ref="L68:L79">IF(D68="○",$G68*$K68,"")</f>
        <v>200</v>
      </c>
      <c r="M68" s="1">
        <f aca="true" t="shared" si="3" ref="M68:M79">IF(E68="○",$G68*$K68,"")</f>
      </c>
    </row>
    <row r="69" spans="1:13" ht="13.5">
      <c r="A69" s="1" t="s">
        <v>154</v>
      </c>
      <c r="B69" s="1" t="s">
        <v>155</v>
      </c>
      <c r="C69" s="1" t="s">
        <v>27</v>
      </c>
      <c r="D69" s="2" t="s">
        <v>256</v>
      </c>
      <c r="F69" s="1" t="s">
        <v>153</v>
      </c>
      <c r="G69" s="5">
        <v>55</v>
      </c>
      <c r="H69" s="2">
        <v>1</v>
      </c>
      <c r="I69" s="2"/>
      <c r="J69" s="1">
        <v>10</v>
      </c>
      <c r="K69" s="1">
        <v>10</v>
      </c>
      <c r="L69" s="1">
        <f t="shared" si="2"/>
        <v>550</v>
      </c>
      <c r="M69" s="1">
        <f t="shared" si="3"/>
      </c>
    </row>
    <row r="70" spans="1:13" ht="13.5">
      <c r="A70" s="1" t="s">
        <v>154</v>
      </c>
      <c r="B70" s="1" t="s">
        <v>156</v>
      </c>
      <c r="C70" s="1" t="s">
        <v>26</v>
      </c>
      <c r="D70" s="2" t="s">
        <v>256</v>
      </c>
      <c r="F70" s="1" t="s">
        <v>157</v>
      </c>
      <c r="G70" s="5">
        <v>55</v>
      </c>
      <c r="H70" s="2">
        <v>1</v>
      </c>
      <c r="I70" s="2"/>
      <c r="J70" s="1">
        <v>10</v>
      </c>
      <c r="K70" s="1">
        <v>10</v>
      </c>
      <c r="L70" s="1">
        <f t="shared" si="2"/>
        <v>550</v>
      </c>
      <c r="M70" s="1">
        <f t="shared" si="3"/>
      </c>
    </row>
    <row r="71" spans="1:13" ht="13.5">
      <c r="A71" s="1" t="s">
        <v>154</v>
      </c>
      <c r="B71" s="1" t="s">
        <v>158</v>
      </c>
      <c r="C71" s="1" t="s">
        <v>25</v>
      </c>
      <c r="D71" s="2" t="s">
        <v>256</v>
      </c>
      <c r="F71" s="1" t="s">
        <v>252</v>
      </c>
      <c r="G71" s="5">
        <v>60</v>
      </c>
      <c r="H71" s="2">
        <v>1</v>
      </c>
      <c r="I71" s="2"/>
      <c r="J71" s="1">
        <v>10</v>
      </c>
      <c r="K71" s="1">
        <v>10</v>
      </c>
      <c r="L71" s="1">
        <f t="shared" si="2"/>
        <v>600</v>
      </c>
      <c r="M71" s="1">
        <f t="shared" si="3"/>
      </c>
    </row>
    <row r="72" spans="1:13" ht="13.5">
      <c r="A72" s="2" t="s">
        <v>12</v>
      </c>
      <c r="B72" s="1" t="s">
        <v>24</v>
      </c>
      <c r="C72" s="1" t="s">
        <v>159</v>
      </c>
      <c r="D72" s="2" t="s">
        <v>256</v>
      </c>
      <c r="F72" s="1" t="s">
        <v>9</v>
      </c>
      <c r="G72" s="5">
        <v>200</v>
      </c>
      <c r="H72" s="2">
        <v>1</v>
      </c>
      <c r="I72" s="2"/>
      <c r="J72" s="1"/>
      <c r="K72" s="1">
        <v>1</v>
      </c>
      <c r="L72" s="1">
        <f t="shared" si="2"/>
        <v>200</v>
      </c>
      <c r="M72" s="1">
        <f t="shared" si="3"/>
      </c>
    </row>
    <row r="73" spans="1:13" ht="13.5">
      <c r="A73" s="1" t="s">
        <v>161</v>
      </c>
      <c r="B73" s="1" t="s">
        <v>158</v>
      </c>
      <c r="C73" s="1" t="s">
        <v>160</v>
      </c>
      <c r="D73" s="2" t="s">
        <v>256</v>
      </c>
      <c r="F73" s="1" t="s">
        <v>253</v>
      </c>
      <c r="G73" s="5">
        <v>150</v>
      </c>
      <c r="H73" s="2">
        <v>2</v>
      </c>
      <c r="I73" s="2"/>
      <c r="J73" s="1"/>
      <c r="K73" s="1">
        <v>2</v>
      </c>
      <c r="L73" s="1">
        <f t="shared" si="2"/>
        <v>300</v>
      </c>
      <c r="M73" s="1">
        <f t="shared" si="3"/>
      </c>
    </row>
    <row r="74" spans="1:13" ht="13.5">
      <c r="A74" s="2" t="s">
        <v>191</v>
      </c>
      <c r="B74" s="12" t="s">
        <v>193</v>
      </c>
      <c r="C74" s="2" t="s">
        <v>192</v>
      </c>
      <c r="D74" s="2" t="s">
        <v>256</v>
      </c>
      <c r="E74" s="2"/>
      <c r="F74" s="3" t="s">
        <v>190</v>
      </c>
      <c r="G74" s="11">
        <v>30</v>
      </c>
      <c r="H74" s="2">
        <v>2</v>
      </c>
      <c r="I74" s="2"/>
      <c r="J74" s="2">
        <v>5</v>
      </c>
      <c r="K74" s="2">
        <v>5</v>
      </c>
      <c r="L74" s="1">
        <f t="shared" si="2"/>
        <v>150</v>
      </c>
      <c r="M74" s="1">
        <f t="shared" si="3"/>
      </c>
    </row>
    <row r="75" spans="1:13" ht="13.5">
      <c r="A75" s="2" t="s">
        <v>15</v>
      </c>
      <c r="B75" s="2" t="s">
        <v>194</v>
      </c>
      <c r="C75" s="2" t="s">
        <v>195</v>
      </c>
      <c r="D75" s="2" t="s">
        <v>256</v>
      </c>
      <c r="E75" s="2"/>
      <c r="F75" s="2" t="s">
        <v>196</v>
      </c>
      <c r="G75" s="5">
        <v>255</v>
      </c>
      <c r="H75" s="2">
        <v>1</v>
      </c>
      <c r="I75" s="2"/>
      <c r="J75" s="2"/>
      <c r="K75" s="2">
        <v>1</v>
      </c>
      <c r="L75" s="1">
        <f t="shared" si="2"/>
        <v>255</v>
      </c>
      <c r="M75" s="1">
        <f t="shared" si="3"/>
      </c>
    </row>
    <row r="76" spans="1:13" ht="13.5">
      <c r="A76" s="2" t="s">
        <v>15</v>
      </c>
      <c r="B76" s="2" t="s">
        <v>198</v>
      </c>
      <c r="C76" s="2" t="s">
        <v>199</v>
      </c>
      <c r="D76" s="2" t="s">
        <v>256</v>
      </c>
      <c r="E76" s="2"/>
      <c r="F76" s="2" t="s">
        <v>197</v>
      </c>
      <c r="G76" s="5">
        <v>200</v>
      </c>
      <c r="H76" s="2">
        <v>1</v>
      </c>
      <c r="I76" s="2"/>
      <c r="J76" s="2"/>
      <c r="K76" s="2">
        <v>1</v>
      </c>
      <c r="L76" s="1">
        <f t="shared" si="2"/>
        <v>200</v>
      </c>
      <c r="M76" s="1">
        <f t="shared" si="3"/>
      </c>
    </row>
    <row r="77" spans="1:13" ht="13.5">
      <c r="A77" s="7" t="s">
        <v>215</v>
      </c>
      <c r="C77" s="2" t="s">
        <v>216</v>
      </c>
      <c r="D77" s="2" t="s">
        <v>256</v>
      </c>
      <c r="E77" s="2"/>
      <c r="F77" s="1" t="s">
        <v>217</v>
      </c>
      <c r="G77" s="5">
        <v>380</v>
      </c>
      <c r="H77" s="2">
        <v>2</v>
      </c>
      <c r="I77" s="2"/>
      <c r="J77" s="2"/>
      <c r="K77" s="2">
        <v>2</v>
      </c>
      <c r="L77" s="1">
        <f t="shared" si="2"/>
        <v>760</v>
      </c>
      <c r="M77" s="1">
        <f t="shared" si="3"/>
      </c>
    </row>
    <row r="78" spans="1:13" ht="13.5">
      <c r="A78" s="2" t="s">
        <v>236</v>
      </c>
      <c r="B78" s="2" t="s">
        <v>243</v>
      </c>
      <c r="D78" s="2" t="s">
        <v>256</v>
      </c>
      <c r="F78" s="1" t="s">
        <v>244</v>
      </c>
      <c r="G78" s="5">
        <v>83</v>
      </c>
      <c r="H78" s="2">
        <v>3</v>
      </c>
      <c r="I78" s="2"/>
      <c r="J78" s="2">
        <v>5</v>
      </c>
      <c r="K78" s="2">
        <v>5</v>
      </c>
      <c r="L78" s="1">
        <f t="shared" si="2"/>
        <v>415</v>
      </c>
      <c r="M78" s="1">
        <f t="shared" si="3"/>
      </c>
    </row>
    <row r="79" spans="1:13" ht="13.5">
      <c r="A79" s="9" t="s">
        <v>246</v>
      </c>
      <c r="B79" s="9" t="s">
        <v>245</v>
      </c>
      <c r="C79" s="8"/>
      <c r="D79" s="9" t="s">
        <v>256</v>
      </c>
      <c r="E79" s="8"/>
      <c r="F79" s="8" t="s">
        <v>247</v>
      </c>
      <c r="G79" s="10">
        <v>62</v>
      </c>
      <c r="H79" s="9">
        <v>2</v>
      </c>
      <c r="I79" s="9"/>
      <c r="J79" s="9">
        <v>10</v>
      </c>
      <c r="K79" s="9">
        <v>10</v>
      </c>
      <c r="L79" s="8">
        <f t="shared" si="2"/>
        <v>620</v>
      </c>
      <c r="M79" s="8">
        <f t="shared" si="3"/>
      </c>
    </row>
    <row r="80" spans="12:13" ht="13.5">
      <c r="L80" s="1" t="s">
        <v>254</v>
      </c>
      <c r="M80" s="1" t="s">
        <v>255</v>
      </c>
    </row>
    <row r="81" spans="12:13" ht="13.5">
      <c r="L81" s="5">
        <f>SUM(L3:L79)</f>
        <v>15900</v>
      </c>
      <c r="M81" s="5">
        <f>SUM(M3:M79)</f>
        <v>12165</v>
      </c>
    </row>
    <row r="82" spans="11:13" ht="13.5">
      <c r="K82" s="6" t="s">
        <v>268</v>
      </c>
      <c r="L82" s="1">
        <f>L81*0.05</f>
        <v>795</v>
      </c>
      <c r="M82" s="31" t="s">
        <v>270</v>
      </c>
    </row>
    <row r="83" spans="11:13" ht="13.5">
      <c r="K83" s="6" t="s">
        <v>18</v>
      </c>
      <c r="L83" s="1">
        <f>L81+L82</f>
        <v>16695</v>
      </c>
      <c r="M83" s="1">
        <f>M81</f>
        <v>12165</v>
      </c>
    </row>
  </sheetData>
  <printOptions/>
  <pageMargins left="0.75" right="0.75" top="1" bottom="1" header="0.512" footer="0.51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moc</cp:lastModifiedBy>
  <cp:lastPrinted>2007-05-17T15:34:39Z</cp:lastPrinted>
  <dcterms:created xsi:type="dcterms:W3CDTF">1997-01-08T22:48:59Z</dcterms:created>
  <dcterms:modified xsi:type="dcterms:W3CDTF">2007-05-17T15:38:54Z</dcterms:modified>
  <cp:category/>
  <cp:version/>
  <cp:contentType/>
  <cp:contentStatus/>
</cp:coreProperties>
</file>